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y\Downloads\"/>
    </mc:Choice>
  </mc:AlternateContent>
  <xr:revisionPtr revIDLastSave="0" documentId="13_ncr:1_{0B34C76E-B41F-415D-B3C5-D8F538D4C260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hotel&amp;travel form EJC cat. A" sheetId="1" r:id="rId1"/>
    <sheet name="hotel&amp;travel form EJC cat. B" sheetId="3" r:id="rId2"/>
    <sheet name="CAMP SPAŁ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I26" i="3"/>
  <c r="I25" i="3"/>
  <c r="W26" i="3"/>
  <c r="R26" i="3"/>
  <c r="O26" i="3"/>
  <c r="G26" i="3"/>
  <c r="W25" i="3"/>
  <c r="R25" i="3"/>
  <c r="O25" i="3"/>
  <c r="G25" i="3"/>
  <c r="X43" i="1"/>
  <c r="W25" i="1"/>
  <c r="W26" i="1"/>
  <c r="W27" i="1"/>
  <c r="R25" i="1"/>
  <c r="R26" i="1"/>
  <c r="R27" i="1"/>
  <c r="X27" i="1" s="1"/>
  <c r="O25" i="1"/>
  <c r="O26" i="1"/>
  <c r="O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24" i="1"/>
  <c r="I26" i="1"/>
  <c r="I25" i="1"/>
  <c r="G25" i="1"/>
  <c r="G26" i="1"/>
  <c r="W42" i="3"/>
  <c r="R42" i="3"/>
  <c r="O42" i="3"/>
  <c r="G42" i="3"/>
  <c r="W41" i="3"/>
  <c r="R41" i="3"/>
  <c r="O41" i="3"/>
  <c r="G41" i="3"/>
  <c r="W40" i="3"/>
  <c r="R40" i="3"/>
  <c r="O40" i="3"/>
  <c r="G40" i="3"/>
  <c r="W39" i="3"/>
  <c r="R39" i="3"/>
  <c r="O39" i="3"/>
  <c r="G39" i="3"/>
  <c r="W38" i="3"/>
  <c r="R38" i="3"/>
  <c r="O38" i="3"/>
  <c r="G38" i="3"/>
  <c r="W37" i="3"/>
  <c r="R37" i="3"/>
  <c r="O37" i="3"/>
  <c r="G37" i="3"/>
  <c r="W36" i="3"/>
  <c r="R36" i="3"/>
  <c r="O36" i="3"/>
  <c r="G36" i="3"/>
  <c r="W35" i="3"/>
  <c r="R35" i="3"/>
  <c r="O35" i="3"/>
  <c r="G35" i="3"/>
  <c r="W34" i="3"/>
  <c r="R34" i="3"/>
  <c r="O34" i="3"/>
  <c r="G34" i="3"/>
  <c r="W33" i="3"/>
  <c r="R33" i="3"/>
  <c r="O33" i="3"/>
  <c r="G33" i="3"/>
  <c r="W32" i="3"/>
  <c r="R32" i="3"/>
  <c r="O32" i="3"/>
  <c r="G32" i="3"/>
  <c r="W31" i="3"/>
  <c r="R31" i="3"/>
  <c r="O31" i="3"/>
  <c r="G31" i="3"/>
  <c r="W30" i="3"/>
  <c r="R30" i="3"/>
  <c r="O30" i="3"/>
  <c r="G30" i="3"/>
  <c r="W29" i="3"/>
  <c r="R29" i="3"/>
  <c r="O29" i="3"/>
  <c r="G29" i="3"/>
  <c r="W28" i="3"/>
  <c r="R28" i="3"/>
  <c r="O28" i="3"/>
  <c r="G28" i="3"/>
  <c r="W27" i="3"/>
  <c r="R27" i="3"/>
  <c r="O27" i="3"/>
  <c r="G27" i="3"/>
  <c r="W24" i="3"/>
  <c r="R24" i="3"/>
  <c r="O24" i="3"/>
  <c r="G24" i="3"/>
  <c r="I24" i="3" s="1"/>
  <c r="G24" i="1"/>
  <c r="I24" i="1" s="1"/>
  <c r="W40" i="1"/>
  <c r="W41" i="1"/>
  <c r="W42" i="1"/>
  <c r="W28" i="1"/>
  <c r="W29" i="1"/>
  <c r="W30" i="1"/>
  <c r="W31" i="1"/>
  <c r="W32" i="1"/>
  <c r="W33" i="1"/>
  <c r="W34" i="1"/>
  <c r="W35" i="1"/>
  <c r="W36" i="1"/>
  <c r="W37" i="1"/>
  <c r="W38" i="1"/>
  <c r="W39" i="1"/>
  <c r="W24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24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24" i="1"/>
  <c r="G27" i="1"/>
  <c r="G40" i="1"/>
  <c r="G41" i="1"/>
  <c r="G42" i="1"/>
  <c r="G28" i="1"/>
  <c r="G29" i="1"/>
  <c r="G30" i="1"/>
  <c r="G31" i="1"/>
  <c r="G32" i="1"/>
  <c r="G33" i="1"/>
  <c r="G34" i="1"/>
  <c r="G35" i="1"/>
  <c r="G36" i="1"/>
  <c r="G37" i="1"/>
  <c r="G38" i="1"/>
  <c r="G39" i="1"/>
  <c r="X26" i="3" l="1"/>
  <c r="X25" i="3"/>
  <c r="X26" i="1"/>
  <c r="X25" i="1"/>
  <c r="X24" i="3"/>
  <c r="X33" i="3"/>
  <c r="X39" i="3"/>
  <c r="X30" i="3"/>
  <c r="X32" i="3"/>
  <c r="X34" i="3"/>
  <c r="X38" i="3"/>
  <c r="X40" i="3"/>
  <c r="X42" i="3"/>
  <c r="X36" i="3"/>
  <c r="X28" i="3"/>
  <c r="X27" i="3"/>
  <c r="X29" i="3"/>
  <c r="X31" i="3"/>
  <c r="X35" i="3"/>
  <c r="X37" i="3"/>
  <c r="X41" i="3"/>
  <c r="X43" i="3" l="1"/>
</calcChain>
</file>

<file path=xl/sharedStrings.xml><?xml version="1.0" encoding="utf-8"?>
<sst xmlns="http://schemas.openxmlformats.org/spreadsheetml/2006/main" count="199" uniqueCount="91">
  <si>
    <t>Mob</t>
  </si>
  <si>
    <t>Email</t>
  </si>
  <si>
    <t>Contact Person Name Office</t>
  </si>
  <si>
    <t>Contact Person Name Delegate</t>
  </si>
  <si>
    <t>Federation:</t>
  </si>
  <si>
    <t>Arrival Information</t>
  </si>
  <si>
    <t>Departure Information</t>
  </si>
  <si>
    <t>Date</t>
  </si>
  <si>
    <t>Time</t>
  </si>
  <si>
    <t>Departure Port</t>
  </si>
  <si>
    <t>Arrival Airport</t>
  </si>
  <si>
    <t>Destination Port</t>
  </si>
  <si>
    <t>Departure Airport</t>
  </si>
  <si>
    <t>No.</t>
  </si>
  <si>
    <t>Name</t>
  </si>
  <si>
    <t>First name</t>
  </si>
  <si>
    <t>Date of arrival</t>
  </si>
  <si>
    <t>date of departure</t>
  </si>
  <si>
    <t>No. Of nights</t>
  </si>
  <si>
    <t>Type of room</t>
  </si>
  <si>
    <t>Entry fee</t>
  </si>
  <si>
    <t>Transfert from/to airport</t>
  </si>
  <si>
    <t>TOTAL</t>
  </si>
  <si>
    <t>Kowalski</t>
  </si>
  <si>
    <t>sgl</t>
  </si>
  <si>
    <t>Flight/BUS/Car</t>
  </si>
  <si>
    <t>ex.</t>
  </si>
  <si>
    <t>Jacek</t>
  </si>
  <si>
    <t>Prices/person/nights</t>
  </si>
  <si>
    <t>Single room</t>
  </si>
  <si>
    <t>Double room</t>
  </si>
  <si>
    <t>Prices Per person</t>
  </si>
  <si>
    <t>yes</t>
  </si>
  <si>
    <t>Warsaw, Poland</t>
  </si>
  <si>
    <t>BB/1 night/per person</t>
  </si>
  <si>
    <t>How many person?</t>
  </si>
  <si>
    <t>lunch hotel</t>
  </si>
  <si>
    <t>dinner hotel</t>
  </si>
  <si>
    <t>lunch Sportshall</t>
  </si>
  <si>
    <t>120 eur</t>
  </si>
  <si>
    <t>LUNCH HOTEL</t>
  </si>
  <si>
    <t>LUNCH SPORTSHALL</t>
  </si>
  <si>
    <t>DINNER HOTEL</t>
  </si>
  <si>
    <t>eur:</t>
  </si>
  <si>
    <t>European Warsaw Open 2024</t>
  </si>
  <si>
    <t>Hotel dedicated as well for referees</t>
  </si>
  <si>
    <t>165 eur</t>
  </si>
  <si>
    <t>135 eur</t>
  </si>
  <si>
    <t>30 eur</t>
  </si>
  <si>
    <t>22 eur</t>
  </si>
  <si>
    <t>23.02.2023 (Friday)</t>
  </si>
  <si>
    <t>24.02.2023 (Saturday)</t>
  </si>
  <si>
    <t>25.02.2023 (Sunday)</t>
  </si>
  <si>
    <t>22.02.2023 (Thursday)</t>
  </si>
  <si>
    <t>Hotel Portos / Atos - cat. B</t>
  </si>
  <si>
    <t>145 eur</t>
  </si>
  <si>
    <t xml:space="preserve">only few </t>
  </si>
  <si>
    <t>105 eur</t>
  </si>
  <si>
    <t>Triple room</t>
  </si>
  <si>
    <t>27 eur</t>
  </si>
  <si>
    <t xml:space="preserve">Kowalska </t>
  </si>
  <si>
    <t>Anna</t>
  </si>
  <si>
    <t>Function/SEX</t>
  </si>
  <si>
    <t>athlete / M</t>
  </si>
  <si>
    <t>athlete / F</t>
  </si>
  <si>
    <t>Function / SEX</t>
  </si>
  <si>
    <t>Julia</t>
  </si>
  <si>
    <t>twin</t>
  </si>
  <si>
    <t>Hotel Marriott Okęcie cat. A</t>
  </si>
  <si>
    <t>NAZWA KLUBU</t>
  </si>
  <si>
    <t>OSOBA KONTAKTOWA</t>
  </si>
  <si>
    <t>TELEFON</t>
  </si>
  <si>
    <t>ADRES EMAIL</t>
  </si>
  <si>
    <t>data</t>
  </si>
  <si>
    <t>czas</t>
  </si>
  <si>
    <t>bus PZJudo czy prywatnie</t>
  </si>
  <si>
    <t>ILE OSÓB</t>
  </si>
  <si>
    <t>l.p.</t>
  </si>
  <si>
    <t>Nazwisko</t>
  </si>
  <si>
    <t>Imię</t>
  </si>
  <si>
    <t>Funkcja/Płeć</t>
  </si>
  <si>
    <t>Data przyjazdu</t>
  </si>
  <si>
    <t>Data wyjazdu</t>
  </si>
  <si>
    <t>ilość nocy</t>
  </si>
  <si>
    <t>Typ Pokoju</t>
  </si>
  <si>
    <t>czy nocleg oficjalny?</t>
  </si>
  <si>
    <t>tak</t>
  </si>
  <si>
    <t>nie</t>
  </si>
  <si>
    <t>INFORMACJE DOTYCZĄCE PRZYJAZDU i WYJAZDU</t>
  </si>
  <si>
    <t>zawodnik/M</t>
  </si>
  <si>
    <t>zawodnik/K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</si>
</sst>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"/>
    <numFmt numFmtId="165" formatCode="#,##0.00\ [$€-1];[Red]\-#,##0.00\ [$€-1]"/>
    <numFmt numFmtId="166" formatCode="[$€-2]\ #,##0.00"/>
    <numFmt numFmtId="167" formatCode="#,##0.00\ [$€-484]"/>
    <numFmt numFmtId="168" formatCode="[$€-2]\ #,##0.00;[Red]\-[$€-2]\ #,##0.00"/>
  </numFmts>
  <fonts count="19">
    <font>
      <sz val="11"/>
      <color theme="1"/>
      <name val="Calibri"/>
      <family val="2"/>
      <charset val="238"/>
      <scheme val="minor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ＭＳ Ｐゴシック"/>
      <charset val="1"/>
    </font>
    <font>
      <b/>
      <sz val="9"/>
      <name val="Calibri"/>
      <family val="2"/>
    </font>
    <font>
      <b/>
      <sz val="8"/>
      <color indexed="8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i/>
      <sz val="8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i/>
      <sz val="8"/>
      <color rgb="FFFF0000"/>
      <name val="Verdana"/>
      <family val="2"/>
      <charset val="238"/>
    </font>
    <font>
      <i/>
      <sz val="8"/>
      <color rgb="FFFF0000"/>
      <name val="Verdana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00B0F0"/>
        <bgColor indexed="22"/>
      </patternFill>
    </fill>
    <fill>
      <patternFill patternType="solid">
        <fgColor indexed="49"/>
        <bgColor indexed="15"/>
      </patternFill>
    </fill>
    <fill>
      <patternFill patternType="solid">
        <fgColor indexed="9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15"/>
      </patternFill>
    </fill>
    <fill>
      <patternFill patternType="solid">
        <fgColor theme="8"/>
        <bgColor indexed="22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10" borderId="1" xfId="2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164" fontId="12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center" wrapText="1"/>
    </xf>
    <xf numFmtId="165" fontId="12" fillId="5" borderId="4" xfId="0" applyNumberFormat="1" applyFont="1" applyFill="1" applyBorder="1" applyAlignment="1">
      <alignment horizontal="right" wrapText="1"/>
    </xf>
    <xf numFmtId="165" fontId="12" fillId="7" borderId="4" xfId="0" applyNumberFormat="1" applyFont="1" applyFill="1" applyBorder="1" applyAlignment="1">
      <alignment horizontal="right" wrapText="1"/>
    </xf>
    <xf numFmtId="165" fontId="12" fillId="5" borderId="4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1" fillId="8" borderId="4" xfId="0" applyFont="1" applyFill="1" applyBorder="1" applyAlignment="1">
      <alignment horizontal="right" wrapText="1"/>
    </xf>
    <xf numFmtId="0" fontId="12" fillId="0" borderId="4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14" fontId="16" fillId="0" borderId="4" xfId="0" applyNumberFormat="1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165" fontId="16" fillId="5" borderId="4" xfId="0" applyNumberFormat="1" applyFont="1" applyFill="1" applyBorder="1" applyAlignment="1">
      <alignment horizontal="right" wrapText="1"/>
    </xf>
    <xf numFmtId="166" fontId="16" fillId="9" borderId="4" xfId="0" applyNumberFormat="1" applyFont="1" applyFill="1" applyBorder="1" applyAlignment="1">
      <alignment horizontal="right" wrapText="1"/>
    </xf>
    <xf numFmtId="0" fontId="16" fillId="6" borderId="6" xfId="0" applyFont="1" applyFill="1" applyBorder="1" applyAlignment="1">
      <alignment horizontal="center" vertical="top" wrapText="1"/>
    </xf>
    <xf numFmtId="0" fontId="17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8" fillId="0" borderId="0" xfId="0" applyFont="1"/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12" fillId="9" borderId="4" xfId="0" applyNumberFormat="1" applyFont="1" applyFill="1" applyBorder="1" applyAlignment="1">
      <alignment horizontal="center" wrapText="1"/>
    </xf>
    <xf numFmtId="166" fontId="12" fillId="9" borderId="5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2" fillId="5" borderId="5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165" fontId="12" fillId="7" borderId="5" xfId="0" applyNumberFormat="1" applyFont="1" applyFill="1" applyBorder="1" applyAlignment="1">
      <alignment horizontal="right" wrapText="1"/>
    </xf>
    <xf numFmtId="167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 wrapText="1"/>
    </xf>
    <xf numFmtId="168" fontId="8" fillId="0" borderId="0" xfId="0" applyNumberFormat="1" applyFont="1" applyAlignment="1">
      <alignment horizontal="center"/>
    </xf>
    <xf numFmtId="164" fontId="12" fillId="0" borderId="17" xfId="0" applyNumberFormat="1" applyFont="1" applyBorder="1" applyAlignment="1">
      <alignment horizontal="right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165" fontId="12" fillId="5" borderId="1" xfId="0" applyNumberFormat="1" applyFont="1" applyFill="1" applyBorder="1" applyAlignment="1">
      <alignment vertical="center" wrapText="1"/>
    </xf>
    <xf numFmtId="166" fontId="12" fillId="9" borderId="1" xfId="0" applyNumberFormat="1" applyFont="1" applyFill="1" applyBorder="1" applyAlignment="1">
      <alignment horizontal="center" wrapText="1"/>
    </xf>
    <xf numFmtId="165" fontId="12" fillId="7" borderId="1" xfId="0" applyNumberFormat="1" applyFont="1" applyFill="1" applyBorder="1" applyAlignment="1">
      <alignment horizontal="right" wrapText="1"/>
    </xf>
    <xf numFmtId="165" fontId="12" fillId="12" borderId="4" xfId="0" applyNumberFormat="1" applyFont="1" applyFill="1" applyBorder="1" applyAlignment="1">
      <alignment horizontal="right" wrapText="1"/>
    </xf>
    <xf numFmtId="165" fontId="12" fillId="12" borderId="5" xfId="0" applyNumberFormat="1" applyFont="1" applyFill="1" applyBorder="1" applyAlignment="1">
      <alignment horizontal="right" wrapText="1"/>
    </xf>
    <xf numFmtId="165" fontId="12" fillId="12" borderId="1" xfId="0" applyNumberFormat="1" applyFont="1" applyFill="1" applyBorder="1" applyAlignment="1">
      <alignment horizontal="right" wrapText="1"/>
    </xf>
    <xf numFmtId="165" fontId="16" fillId="7" borderId="6" xfId="0" applyNumberFormat="1" applyFont="1" applyFill="1" applyBorder="1" applyAlignment="1">
      <alignment horizontal="right" wrapText="1"/>
    </xf>
    <xf numFmtId="165" fontId="16" fillId="12" borderId="6" xfId="0" applyNumberFormat="1" applyFont="1" applyFill="1" applyBorder="1" applyAlignment="1">
      <alignment horizontal="right" wrapText="1"/>
    </xf>
    <xf numFmtId="14" fontId="8" fillId="7" borderId="1" xfId="0" applyNumberFormat="1" applyFont="1" applyFill="1" applyBorder="1" applyAlignment="1">
      <alignment vertical="top" wrapText="1"/>
    </xf>
    <xf numFmtId="14" fontId="8" fillId="12" borderId="1" xfId="0" applyNumberFormat="1" applyFont="1" applyFill="1" applyBorder="1" applyAlignment="1">
      <alignment vertical="top" wrapText="1"/>
    </xf>
    <xf numFmtId="165" fontId="16" fillId="7" borderId="18" xfId="0" applyNumberFormat="1" applyFont="1" applyFill="1" applyBorder="1" applyAlignment="1">
      <alignment horizontal="right" wrapText="1"/>
    </xf>
    <xf numFmtId="165" fontId="12" fillId="7" borderId="17" xfId="0" applyNumberFormat="1" applyFont="1" applyFill="1" applyBorder="1" applyAlignment="1">
      <alignment horizontal="right" wrapText="1"/>
    </xf>
    <xf numFmtId="165" fontId="12" fillId="7" borderId="19" xfId="0" applyNumberFormat="1" applyFont="1" applyFill="1" applyBorder="1" applyAlignment="1">
      <alignment horizontal="right" wrapText="1"/>
    </xf>
    <xf numFmtId="165" fontId="12" fillId="7" borderId="20" xfId="0" applyNumberFormat="1" applyFont="1" applyFill="1" applyBorder="1" applyAlignment="1">
      <alignment horizontal="right" wrapText="1"/>
    </xf>
    <xf numFmtId="165" fontId="17" fillId="14" borderId="1" xfId="0" applyNumberFormat="1" applyFont="1" applyFill="1" applyBorder="1"/>
    <xf numFmtId="0" fontId="8" fillId="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7" borderId="20" xfId="0" applyFont="1" applyFill="1" applyBorder="1" applyAlignment="1">
      <alignment horizontal="center" vertical="top" wrapText="1"/>
    </xf>
    <xf numFmtId="165" fontId="16" fillId="7" borderId="1" xfId="0" applyNumberFormat="1" applyFont="1" applyFill="1" applyBorder="1" applyAlignment="1">
      <alignment horizontal="right" wrapText="1"/>
    </xf>
    <xf numFmtId="0" fontId="0" fillId="0" borderId="9" xfId="0" applyBorder="1"/>
    <xf numFmtId="165" fontId="0" fillId="0" borderId="0" xfId="0" applyNumberFormat="1"/>
    <xf numFmtId="0" fontId="9" fillId="13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7" borderId="20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7" fillId="10" borderId="20" xfId="2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0" fillId="3" borderId="1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18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7" fillId="2" borderId="20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</cellXfs>
  <cellStyles count="3">
    <cellStyle name="Hiperłącze" xfId="1" builtinId="8"/>
    <cellStyle name="Normal 2" xfId="2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zoomScale="90" zoomScaleNormal="90" workbookViewId="0">
      <selection activeCell="J5" sqref="J5"/>
    </sheetView>
  </sheetViews>
  <sheetFormatPr defaultRowHeight="14.5"/>
  <cols>
    <col min="1" max="1" width="3.81640625" customWidth="1"/>
    <col min="2" max="2" width="11.7265625" customWidth="1"/>
    <col min="3" max="3" width="18.81640625" customWidth="1"/>
    <col min="4" max="4" width="9.7265625" customWidth="1"/>
    <col min="5" max="5" width="11.54296875" customWidth="1"/>
    <col min="6" max="6" width="12.90625" customWidth="1"/>
    <col min="7" max="7" width="11.08984375" customWidth="1"/>
    <col min="9" max="9" width="13.36328125" customWidth="1"/>
    <col min="10" max="10" width="13.1796875" customWidth="1"/>
    <col min="11" max="11" width="14.6328125" style="37" customWidth="1"/>
    <col min="12" max="12" width="14.08984375" customWidth="1"/>
    <col min="13" max="13" width="13.81640625" customWidth="1"/>
    <col min="14" max="15" width="11.36328125" customWidth="1"/>
    <col min="16" max="16" width="12.26953125" customWidth="1"/>
    <col min="17" max="18" width="12.6328125" customWidth="1"/>
    <col min="19" max="19" width="10.453125" customWidth="1"/>
    <col min="20" max="20" width="11.36328125" customWidth="1"/>
    <col min="21" max="21" width="11.7265625" customWidth="1"/>
    <col min="22" max="23" width="13.7265625" customWidth="1"/>
  </cols>
  <sheetData>
    <row r="1" spans="2:15" ht="15" thickBot="1"/>
    <row r="2" spans="2:15" ht="15.5" customHeight="1">
      <c r="C2" s="86" t="s">
        <v>44</v>
      </c>
      <c r="D2" s="87"/>
      <c r="E2" s="87"/>
      <c r="F2" s="87"/>
      <c r="G2" s="87"/>
      <c r="H2" s="87"/>
      <c r="I2" s="88"/>
    </row>
    <row r="3" spans="2:15" ht="15.5" customHeight="1" thickBot="1">
      <c r="C3" s="100" t="s">
        <v>33</v>
      </c>
      <c r="D3" s="101"/>
      <c r="E3" s="101"/>
      <c r="F3" s="101"/>
      <c r="G3" s="101"/>
      <c r="H3" s="101"/>
      <c r="I3" s="102"/>
    </row>
    <row r="4" spans="2:15" ht="15.5" thickBot="1">
      <c r="D4" s="2"/>
      <c r="E4" s="2"/>
      <c r="F4" s="1"/>
      <c r="G4" s="2"/>
      <c r="H4" s="2"/>
      <c r="I4" s="3"/>
      <c r="J4" s="36" t="s">
        <v>68</v>
      </c>
    </row>
    <row r="5" spans="2:15" ht="21.5" thickBot="1">
      <c r="B5" s="99" t="s">
        <v>4</v>
      </c>
      <c r="C5" s="99"/>
      <c r="D5" s="96"/>
      <c r="E5" s="96"/>
      <c r="F5" s="96"/>
      <c r="G5" s="96"/>
      <c r="J5" s="23" t="s">
        <v>28</v>
      </c>
      <c r="K5" s="38" t="s">
        <v>34</v>
      </c>
      <c r="L5" s="24" t="s">
        <v>36</v>
      </c>
      <c r="M5" s="24" t="s">
        <v>37</v>
      </c>
      <c r="N5" s="24" t="s">
        <v>38</v>
      </c>
      <c r="O5" s="34"/>
    </row>
    <row r="6" spans="2:15" ht="15" customHeight="1" thickBot="1">
      <c r="B6" s="94" t="s">
        <v>2</v>
      </c>
      <c r="C6" s="94"/>
      <c r="D6" s="96"/>
      <c r="E6" s="96"/>
      <c r="F6" s="96"/>
      <c r="G6" s="96"/>
      <c r="J6" s="25" t="s">
        <v>29</v>
      </c>
      <c r="K6" s="39" t="s">
        <v>46</v>
      </c>
      <c r="L6" s="80" t="s">
        <v>48</v>
      </c>
      <c r="M6" s="80" t="s">
        <v>48</v>
      </c>
      <c r="N6" s="80" t="s">
        <v>49</v>
      </c>
      <c r="O6" s="43"/>
    </row>
    <row r="7" spans="2:15" ht="15" customHeight="1" thickBot="1">
      <c r="B7" s="94" t="s">
        <v>0</v>
      </c>
      <c r="C7" s="94"/>
      <c r="D7" s="95"/>
      <c r="E7" s="96"/>
      <c r="F7" s="96"/>
      <c r="G7" s="96"/>
      <c r="J7" s="25" t="s">
        <v>30</v>
      </c>
      <c r="K7" s="39" t="s">
        <v>47</v>
      </c>
      <c r="L7" s="81"/>
      <c r="M7" s="81"/>
      <c r="N7" s="81"/>
      <c r="O7" s="43"/>
    </row>
    <row r="8" spans="2:15">
      <c r="B8" s="94" t="s">
        <v>1</v>
      </c>
      <c r="C8" s="94"/>
      <c r="D8" s="97"/>
      <c r="E8" s="96"/>
      <c r="F8" s="96"/>
      <c r="G8" s="96"/>
      <c r="J8" s="82" t="s">
        <v>45</v>
      </c>
      <c r="K8" s="82"/>
      <c r="L8" s="82"/>
    </row>
    <row r="9" spans="2:15">
      <c r="B9" s="98" t="s">
        <v>3</v>
      </c>
      <c r="C9" s="98"/>
      <c r="D9" s="96"/>
      <c r="E9" s="96"/>
      <c r="F9" s="96"/>
      <c r="G9" s="96"/>
      <c r="J9" s="36"/>
    </row>
    <row r="10" spans="2:15">
      <c r="B10" s="98" t="s">
        <v>0</v>
      </c>
      <c r="C10" s="98"/>
      <c r="D10" s="96"/>
      <c r="E10" s="96"/>
      <c r="F10" s="96"/>
      <c r="G10" s="96"/>
      <c r="J10" s="34"/>
      <c r="K10" s="44"/>
      <c r="L10" s="34"/>
      <c r="M10" s="34"/>
      <c r="N10" s="34"/>
      <c r="O10" s="34"/>
    </row>
    <row r="11" spans="2:15">
      <c r="J11" s="35"/>
      <c r="K11" s="43"/>
      <c r="L11" s="43"/>
      <c r="M11" s="43"/>
      <c r="N11" s="43"/>
      <c r="O11" s="43"/>
    </row>
    <row r="12" spans="2:15">
      <c r="J12" s="35"/>
      <c r="K12" s="43"/>
      <c r="L12" s="43"/>
      <c r="M12" s="43"/>
      <c r="N12" s="43"/>
      <c r="O12" s="43"/>
    </row>
    <row r="13" spans="2:15">
      <c r="B13" s="89" t="s">
        <v>5</v>
      </c>
      <c r="C13" s="89"/>
      <c r="D13" s="89"/>
      <c r="E13" s="89"/>
      <c r="F13" s="89"/>
      <c r="G13" s="90" t="s">
        <v>35</v>
      </c>
      <c r="H13" s="83" t="s">
        <v>6</v>
      </c>
      <c r="I13" s="84"/>
      <c r="J13" s="84"/>
      <c r="K13" s="84"/>
      <c r="L13" s="85"/>
      <c r="M13" s="90" t="s">
        <v>35</v>
      </c>
    </row>
    <row r="14" spans="2:15">
      <c r="B14" s="9" t="s">
        <v>7</v>
      </c>
      <c r="C14" s="9" t="s">
        <v>8</v>
      </c>
      <c r="D14" s="9" t="s">
        <v>25</v>
      </c>
      <c r="E14" s="9" t="s">
        <v>9</v>
      </c>
      <c r="F14" s="9" t="s">
        <v>10</v>
      </c>
      <c r="G14" s="91"/>
      <c r="H14" s="10" t="s">
        <v>7</v>
      </c>
      <c r="I14" s="10" t="s">
        <v>8</v>
      </c>
      <c r="J14" s="10" t="s">
        <v>25</v>
      </c>
      <c r="K14" s="10" t="s">
        <v>11</v>
      </c>
      <c r="L14" s="10" t="s">
        <v>12</v>
      </c>
      <c r="M14" s="91"/>
    </row>
    <row r="15" spans="2:15">
      <c r="B15" s="4"/>
      <c r="C15" s="5"/>
      <c r="D15" s="6"/>
      <c r="E15" s="6"/>
      <c r="F15" s="6"/>
      <c r="G15" s="6"/>
      <c r="H15" s="4"/>
      <c r="I15" s="5"/>
      <c r="J15" s="6"/>
      <c r="K15" s="6"/>
      <c r="L15" s="40"/>
      <c r="M15" s="6"/>
    </row>
    <row r="16" spans="2:15">
      <c r="B16" s="4"/>
      <c r="C16" s="5"/>
      <c r="D16" s="6"/>
      <c r="E16" s="6"/>
      <c r="F16" s="6"/>
      <c r="G16" s="6"/>
      <c r="H16" s="4"/>
      <c r="I16" s="6"/>
      <c r="J16" s="6"/>
      <c r="K16" s="6"/>
      <c r="L16" s="40"/>
      <c r="M16" s="6"/>
    </row>
    <row r="17" spans="1:24">
      <c r="B17" s="4"/>
      <c r="C17" s="5"/>
      <c r="D17" s="6"/>
      <c r="E17" s="6"/>
      <c r="F17" s="6"/>
      <c r="G17" s="6"/>
      <c r="H17" s="4"/>
      <c r="I17" s="5"/>
      <c r="J17" s="6"/>
      <c r="K17" s="6"/>
      <c r="L17" s="40"/>
      <c r="M17" s="6"/>
    </row>
    <row r="18" spans="1:24">
      <c r="B18" s="6"/>
      <c r="C18" s="6"/>
      <c r="D18" s="6"/>
      <c r="E18" s="6"/>
      <c r="F18" s="6"/>
      <c r="G18" s="6"/>
      <c r="H18" s="6"/>
      <c r="I18" s="6"/>
      <c r="J18" s="6"/>
      <c r="K18" s="6"/>
      <c r="L18" s="40"/>
      <c r="M18" s="6"/>
    </row>
    <row r="19" spans="1:24">
      <c r="B19" s="6"/>
      <c r="C19" s="6"/>
      <c r="D19" s="6"/>
      <c r="E19" s="6"/>
      <c r="F19" s="6"/>
      <c r="G19" s="6"/>
      <c r="H19" s="6"/>
      <c r="I19" s="6"/>
      <c r="J19" s="6"/>
      <c r="K19" s="6"/>
      <c r="L19" s="40"/>
      <c r="M19" s="6"/>
    </row>
    <row r="22" spans="1:24" ht="20" customHeight="1">
      <c r="A22" s="92" t="s">
        <v>13</v>
      </c>
      <c r="B22" s="92" t="s">
        <v>14</v>
      </c>
      <c r="C22" s="92" t="s">
        <v>15</v>
      </c>
      <c r="D22" s="92" t="s">
        <v>62</v>
      </c>
      <c r="E22" s="93" t="s">
        <v>16</v>
      </c>
      <c r="F22" s="93" t="s">
        <v>17</v>
      </c>
      <c r="G22" s="93" t="s">
        <v>18</v>
      </c>
      <c r="H22" s="92" t="s">
        <v>19</v>
      </c>
      <c r="I22" s="103" t="s">
        <v>31</v>
      </c>
      <c r="J22" s="104" t="s">
        <v>20</v>
      </c>
      <c r="K22" s="106" t="s">
        <v>21</v>
      </c>
      <c r="L22" s="77" t="s">
        <v>40</v>
      </c>
      <c r="M22" s="77"/>
      <c r="N22" s="77"/>
      <c r="O22" s="70"/>
      <c r="P22" s="78" t="s">
        <v>41</v>
      </c>
      <c r="Q22" s="78"/>
      <c r="R22" s="71"/>
      <c r="S22" s="77" t="s">
        <v>42</v>
      </c>
      <c r="T22" s="77"/>
      <c r="U22" s="77"/>
      <c r="V22" s="79"/>
      <c r="W22" s="72"/>
      <c r="X22" s="76" t="s">
        <v>22</v>
      </c>
    </row>
    <row r="23" spans="1:24" ht="20">
      <c r="A23" s="92"/>
      <c r="B23" s="92"/>
      <c r="C23" s="92"/>
      <c r="D23" s="92"/>
      <c r="E23" s="93"/>
      <c r="F23" s="93"/>
      <c r="G23" s="93"/>
      <c r="H23" s="92"/>
      <c r="I23" s="103"/>
      <c r="J23" s="105"/>
      <c r="K23" s="106"/>
      <c r="L23" s="63" t="s">
        <v>50</v>
      </c>
      <c r="M23" s="63" t="s">
        <v>51</v>
      </c>
      <c r="N23" s="63" t="s">
        <v>52</v>
      </c>
      <c r="O23" s="63" t="s">
        <v>22</v>
      </c>
      <c r="P23" s="64" t="s">
        <v>51</v>
      </c>
      <c r="Q23" s="64" t="s">
        <v>52</v>
      </c>
      <c r="R23" s="64"/>
      <c r="S23" s="63" t="s">
        <v>53</v>
      </c>
      <c r="T23" s="63" t="s">
        <v>50</v>
      </c>
      <c r="U23" s="63" t="s">
        <v>51</v>
      </c>
      <c r="V23" s="63" t="s">
        <v>52</v>
      </c>
      <c r="W23" s="63"/>
      <c r="X23" s="76"/>
    </row>
    <row r="24" spans="1:24" s="33" customFormat="1">
      <c r="A24" s="26" t="s">
        <v>26</v>
      </c>
      <c r="B24" s="27" t="s">
        <v>23</v>
      </c>
      <c r="C24" s="27" t="s">
        <v>27</v>
      </c>
      <c r="D24" s="27" t="s">
        <v>63</v>
      </c>
      <c r="E24" s="28">
        <v>45345</v>
      </c>
      <c r="F24" s="28">
        <v>45347</v>
      </c>
      <c r="G24" s="29">
        <f>F24-E24</f>
        <v>2</v>
      </c>
      <c r="H24" s="27" t="s">
        <v>24</v>
      </c>
      <c r="I24" s="30">
        <f>165*G24</f>
        <v>330</v>
      </c>
      <c r="J24" s="31">
        <v>20</v>
      </c>
      <c r="K24" s="32" t="s">
        <v>32</v>
      </c>
      <c r="L24" s="61">
        <v>30</v>
      </c>
      <c r="M24" s="61">
        <v>30</v>
      </c>
      <c r="N24" s="61">
        <v>30</v>
      </c>
      <c r="O24" s="61">
        <f>L24+M24+N24</f>
        <v>90</v>
      </c>
      <c r="P24" s="62">
        <v>22</v>
      </c>
      <c r="Q24" s="62">
        <v>22</v>
      </c>
      <c r="R24" s="62">
        <f>P24+Q24</f>
        <v>44</v>
      </c>
      <c r="S24" s="61">
        <v>30</v>
      </c>
      <c r="T24" s="61">
        <v>30</v>
      </c>
      <c r="U24" s="61">
        <v>30</v>
      </c>
      <c r="V24" s="65">
        <v>30</v>
      </c>
      <c r="W24" s="73">
        <f>S24+T24+U24+V24</f>
        <v>120</v>
      </c>
      <c r="X24" s="69">
        <f>O24+R24+W24+J24</f>
        <v>274</v>
      </c>
    </row>
    <row r="25" spans="1:24" s="33" customFormat="1">
      <c r="A25" s="26" t="s">
        <v>26</v>
      </c>
      <c r="B25" s="27" t="s">
        <v>60</v>
      </c>
      <c r="C25" s="27" t="s">
        <v>61</v>
      </c>
      <c r="D25" s="27" t="s">
        <v>64</v>
      </c>
      <c r="E25" s="28">
        <v>45345</v>
      </c>
      <c r="F25" s="28">
        <v>45347</v>
      </c>
      <c r="G25" s="29">
        <f t="shared" ref="G25:G26" si="0">F25-E25</f>
        <v>2</v>
      </c>
      <c r="H25" s="27" t="s">
        <v>67</v>
      </c>
      <c r="I25" s="30">
        <f>135*G25</f>
        <v>270</v>
      </c>
      <c r="J25" s="31">
        <v>20</v>
      </c>
      <c r="K25" s="32" t="s">
        <v>32</v>
      </c>
      <c r="L25" s="61"/>
      <c r="M25" s="61"/>
      <c r="N25" s="61"/>
      <c r="O25" s="61">
        <f t="shared" ref="O25:O27" si="1">L25+M25+N25</f>
        <v>0</v>
      </c>
      <c r="P25" s="62">
        <v>22</v>
      </c>
      <c r="Q25" s="62"/>
      <c r="R25" s="62">
        <f t="shared" ref="R25:R27" si="2">P25+Q25</f>
        <v>22</v>
      </c>
      <c r="S25" s="61"/>
      <c r="T25" s="61">
        <v>30</v>
      </c>
      <c r="U25" s="61">
        <v>30</v>
      </c>
      <c r="V25" s="65"/>
      <c r="W25" s="73">
        <f t="shared" ref="W25:W27" si="3">S25+T25+U25+V25</f>
        <v>60</v>
      </c>
      <c r="X25" s="69">
        <f t="shared" ref="X25:X42" si="4">O25+R25+W25+J25</f>
        <v>102</v>
      </c>
    </row>
    <row r="26" spans="1:24" s="33" customFormat="1">
      <c r="A26" s="26" t="s">
        <v>26</v>
      </c>
      <c r="B26" s="27" t="s">
        <v>60</v>
      </c>
      <c r="C26" s="27" t="s">
        <v>66</v>
      </c>
      <c r="D26" s="27" t="s">
        <v>64</v>
      </c>
      <c r="E26" s="28">
        <v>45345</v>
      </c>
      <c r="F26" s="28">
        <v>45347</v>
      </c>
      <c r="G26" s="29">
        <f t="shared" si="0"/>
        <v>2</v>
      </c>
      <c r="H26" s="27" t="s">
        <v>67</v>
      </c>
      <c r="I26" s="30">
        <f>135*G26</f>
        <v>270</v>
      </c>
      <c r="J26" s="31">
        <v>20</v>
      </c>
      <c r="K26" s="32" t="s">
        <v>32</v>
      </c>
      <c r="L26" s="61"/>
      <c r="M26" s="61">
        <v>30</v>
      </c>
      <c r="N26" s="61"/>
      <c r="O26" s="61">
        <f t="shared" si="1"/>
        <v>30</v>
      </c>
      <c r="P26" s="62"/>
      <c r="Q26" s="62">
        <v>22</v>
      </c>
      <c r="R26" s="62">
        <f t="shared" si="2"/>
        <v>22</v>
      </c>
      <c r="S26" s="61"/>
      <c r="T26" s="61">
        <v>30</v>
      </c>
      <c r="U26" s="61">
        <v>30</v>
      </c>
      <c r="V26" s="65"/>
      <c r="W26" s="73">
        <f t="shared" si="3"/>
        <v>60</v>
      </c>
      <c r="X26" s="69">
        <f t="shared" si="4"/>
        <v>132</v>
      </c>
    </row>
    <row r="27" spans="1:24">
      <c r="A27" s="21">
        <v>1</v>
      </c>
      <c r="B27" s="11"/>
      <c r="C27" s="12"/>
      <c r="D27" s="12"/>
      <c r="E27" s="13"/>
      <c r="F27" s="13"/>
      <c r="G27" s="22">
        <f>F27-E27</f>
        <v>0</v>
      </c>
      <c r="H27" s="15"/>
      <c r="I27" s="16"/>
      <c r="J27" s="31">
        <v>20</v>
      </c>
      <c r="K27" s="41"/>
      <c r="L27" s="17"/>
      <c r="M27" s="17"/>
      <c r="N27" s="17"/>
      <c r="O27" s="61">
        <f t="shared" si="1"/>
        <v>0</v>
      </c>
      <c r="P27" s="58"/>
      <c r="Q27" s="58"/>
      <c r="R27" s="62">
        <f t="shared" si="2"/>
        <v>0</v>
      </c>
      <c r="S27" s="17"/>
      <c r="T27" s="17"/>
      <c r="U27" s="17"/>
      <c r="V27" s="66"/>
      <c r="W27" s="73">
        <f t="shared" si="3"/>
        <v>0</v>
      </c>
      <c r="X27" s="69">
        <f t="shared" si="4"/>
        <v>20</v>
      </c>
    </row>
    <row r="28" spans="1:24">
      <c r="A28" s="21">
        <v>2</v>
      </c>
      <c r="B28" s="12"/>
      <c r="C28" s="12"/>
      <c r="D28" s="12"/>
      <c r="E28" s="13"/>
      <c r="F28" s="13"/>
      <c r="G28" s="14">
        <f t="shared" ref="G28:G42" si="5">F28-E28</f>
        <v>0</v>
      </c>
      <c r="H28" s="15"/>
      <c r="I28" s="16"/>
      <c r="J28" s="31">
        <v>20</v>
      </c>
      <c r="K28" s="41"/>
      <c r="L28" s="17"/>
      <c r="M28" s="17"/>
      <c r="N28" s="17"/>
      <c r="O28" s="61">
        <f t="shared" ref="O28:O42" si="6">L28+M28+N28</f>
        <v>0</v>
      </c>
      <c r="P28" s="58"/>
      <c r="Q28" s="58"/>
      <c r="R28" s="62">
        <f t="shared" ref="R28:R42" si="7">P28+Q28</f>
        <v>0</v>
      </c>
      <c r="S28" s="17"/>
      <c r="T28" s="17"/>
      <c r="U28" s="17"/>
      <c r="V28" s="66"/>
      <c r="W28" s="73">
        <f t="shared" ref="W28:W42" si="8">S28+T28+U28+V28</f>
        <v>0</v>
      </c>
      <c r="X28" s="69">
        <f t="shared" si="4"/>
        <v>20</v>
      </c>
    </row>
    <row r="29" spans="1:24">
      <c r="A29" s="21">
        <v>3</v>
      </c>
      <c r="B29" s="12"/>
      <c r="C29" s="12"/>
      <c r="D29" s="12"/>
      <c r="E29" s="13"/>
      <c r="F29" s="13"/>
      <c r="G29" s="14">
        <f t="shared" si="5"/>
        <v>0</v>
      </c>
      <c r="H29" s="15"/>
      <c r="I29" s="16"/>
      <c r="J29" s="31">
        <v>20</v>
      </c>
      <c r="K29" s="41"/>
      <c r="L29" s="17"/>
      <c r="M29" s="17"/>
      <c r="N29" s="17"/>
      <c r="O29" s="61">
        <f t="shared" si="6"/>
        <v>0</v>
      </c>
      <c r="P29" s="58"/>
      <c r="Q29" s="58"/>
      <c r="R29" s="62">
        <f t="shared" si="7"/>
        <v>0</v>
      </c>
      <c r="S29" s="17"/>
      <c r="T29" s="17"/>
      <c r="U29" s="17"/>
      <c r="V29" s="66"/>
      <c r="W29" s="73">
        <f t="shared" si="8"/>
        <v>0</v>
      </c>
      <c r="X29" s="69">
        <f t="shared" si="4"/>
        <v>20</v>
      </c>
    </row>
    <row r="30" spans="1:24">
      <c r="A30" s="21">
        <v>4</v>
      </c>
      <c r="B30" s="12"/>
      <c r="C30" s="12"/>
      <c r="D30" s="12"/>
      <c r="E30" s="13"/>
      <c r="F30" s="13"/>
      <c r="G30" s="14">
        <f t="shared" si="5"/>
        <v>0</v>
      </c>
      <c r="H30" s="15"/>
      <c r="I30" s="16"/>
      <c r="J30" s="31">
        <v>20</v>
      </c>
      <c r="K30" s="41"/>
      <c r="L30" s="17"/>
      <c r="M30" s="17"/>
      <c r="N30" s="17"/>
      <c r="O30" s="61">
        <f t="shared" si="6"/>
        <v>0</v>
      </c>
      <c r="P30" s="58"/>
      <c r="Q30" s="58"/>
      <c r="R30" s="62">
        <f t="shared" si="7"/>
        <v>0</v>
      </c>
      <c r="S30" s="17"/>
      <c r="T30" s="17"/>
      <c r="U30" s="17"/>
      <c r="V30" s="66"/>
      <c r="W30" s="73">
        <f t="shared" si="8"/>
        <v>0</v>
      </c>
      <c r="X30" s="69">
        <f t="shared" si="4"/>
        <v>20</v>
      </c>
    </row>
    <row r="31" spans="1:24">
      <c r="A31" s="21">
        <v>5</v>
      </c>
      <c r="B31" s="12"/>
      <c r="C31" s="12"/>
      <c r="D31" s="12"/>
      <c r="E31" s="13"/>
      <c r="F31" s="13"/>
      <c r="G31" s="14">
        <f t="shared" si="5"/>
        <v>0</v>
      </c>
      <c r="H31" s="15"/>
      <c r="I31" s="16"/>
      <c r="J31" s="31">
        <v>20</v>
      </c>
      <c r="K31" s="41"/>
      <c r="L31" s="17"/>
      <c r="M31" s="17"/>
      <c r="N31" s="17"/>
      <c r="O31" s="61">
        <f t="shared" si="6"/>
        <v>0</v>
      </c>
      <c r="P31" s="58"/>
      <c r="Q31" s="58"/>
      <c r="R31" s="62">
        <f t="shared" si="7"/>
        <v>0</v>
      </c>
      <c r="S31" s="17"/>
      <c r="T31" s="17"/>
      <c r="U31" s="17"/>
      <c r="V31" s="66"/>
      <c r="W31" s="73">
        <f t="shared" si="8"/>
        <v>0</v>
      </c>
      <c r="X31" s="69">
        <f t="shared" si="4"/>
        <v>20</v>
      </c>
    </row>
    <row r="32" spans="1:24">
      <c r="A32" s="21">
        <v>6</v>
      </c>
      <c r="B32" s="12"/>
      <c r="C32" s="12"/>
      <c r="D32" s="12"/>
      <c r="E32" s="13"/>
      <c r="F32" s="13"/>
      <c r="G32" s="14">
        <f t="shared" si="5"/>
        <v>0</v>
      </c>
      <c r="H32" s="15"/>
      <c r="I32" s="16"/>
      <c r="J32" s="31">
        <v>20</v>
      </c>
      <c r="K32" s="41"/>
      <c r="L32" s="17"/>
      <c r="M32" s="17"/>
      <c r="N32" s="17"/>
      <c r="O32" s="61">
        <f t="shared" si="6"/>
        <v>0</v>
      </c>
      <c r="P32" s="58"/>
      <c r="Q32" s="58"/>
      <c r="R32" s="62">
        <f t="shared" si="7"/>
        <v>0</v>
      </c>
      <c r="S32" s="17"/>
      <c r="T32" s="17"/>
      <c r="U32" s="17"/>
      <c r="V32" s="66"/>
      <c r="W32" s="73">
        <f t="shared" si="8"/>
        <v>0</v>
      </c>
      <c r="X32" s="69">
        <f t="shared" si="4"/>
        <v>20</v>
      </c>
    </row>
    <row r="33" spans="1:24">
      <c r="A33" s="21">
        <v>7</v>
      </c>
      <c r="B33" s="12"/>
      <c r="C33" s="12"/>
      <c r="D33" s="12"/>
      <c r="E33" s="13"/>
      <c r="F33" s="13"/>
      <c r="G33" s="14">
        <f t="shared" si="5"/>
        <v>0</v>
      </c>
      <c r="H33" s="15"/>
      <c r="I33" s="16"/>
      <c r="J33" s="31">
        <v>20</v>
      </c>
      <c r="K33" s="41"/>
      <c r="L33" s="17"/>
      <c r="M33" s="17"/>
      <c r="N33" s="17"/>
      <c r="O33" s="61">
        <f t="shared" si="6"/>
        <v>0</v>
      </c>
      <c r="P33" s="58"/>
      <c r="Q33" s="58"/>
      <c r="R33" s="62">
        <f t="shared" si="7"/>
        <v>0</v>
      </c>
      <c r="S33" s="17"/>
      <c r="T33" s="17"/>
      <c r="U33" s="17"/>
      <c r="V33" s="66"/>
      <c r="W33" s="73">
        <f t="shared" si="8"/>
        <v>0</v>
      </c>
      <c r="X33" s="69">
        <f t="shared" si="4"/>
        <v>20</v>
      </c>
    </row>
    <row r="34" spans="1:24">
      <c r="A34" s="21">
        <v>8</v>
      </c>
      <c r="B34" s="12"/>
      <c r="C34" s="12"/>
      <c r="D34" s="12"/>
      <c r="E34" s="13"/>
      <c r="F34" s="13"/>
      <c r="G34" s="14">
        <f t="shared" si="5"/>
        <v>0</v>
      </c>
      <c r="H34" s="15"/>
      <c r="I34" s="16"/>
      <c r="J34" s="31">
        <v>20</v>
      </c>
      <c r="K34" s="41"/>
      <c r="L34" s="17"/>
      <c r="M34" s="17"/>
      <c r="N34" s="17"/>
      <c r="O34" s="61">
        <f t="shared" si="6"/>
        <v>0</v>
      </c>
      <c r="P34" s="58"/>
      <c r="Q34" s="58"/>
      <c r="R34" s="62">
        <f t="shared" si="7"/>
        <v>0</v>
      </c>
      <c r="S34" s="17"/>
      <c r="T34" s="17"/>
      <c r="U34" s="17"/>
      <c r="V34" s="66"/>
      <c r="W34" s="73">
        <f t="shared" si="8"/>
        <v>0</v>
      </c>
      <c r="X34" s="69">
        <f t="shared" si="4"/>
        <v>20</v>
      </c>
    </row>
    <row r="35" spans="1:24">
      <c r="A35" s="21">
        <v>9</v>
      </c>
      <c r="B35" s="12"/>
      <c r="C35" s="12"/>
      <c r="D35" s="12"/>
      <c r="E35" s="13"/>
      <c r="F35" s="13"/>
      <c r="G35" s="14">
        <f t="shared" si="5"/>
        <v>0</v>
      </c>
      <c r="H35" s="15"/>
      <c r="I35" s="16"/>
      <c r="J35" s="31">
        <v>20</v>
      </c>
      <c r="K35" s="41"/>
      <c r="L35" s="17"/>
      <c r="M35" s="17"/>
      <c r="N35" s="17"/>
      <c r="O35" s="61">
        <f t="shared" si="6"/>
        <v>0</v>
      </c>
      <c r="P35" s="58"/>
      <c r="Q35" s="58"/>
      <c r="R35" s="62">
        <f t="shared" si="7"/>
        <v>0</v>
      </c>
      <c r="S35" s="17"/>
      <c r="T35" s="17"/>
      <c r="U35" s="17"/>
      <c r="V35" s="66"/>
      <c r="W35" s="73">
        <f t="shared" si="8"/>
        <v>0</v>
      </c>
      <c r="X35" s="69">
        <f t="shared" si="4"/>
        <v>20</v>
      </c>
    </row>
    <row r="36" spans="1:24">
      <c r="A36" s="21">
        <v>10</v>
      </c>
      <c r="B36" s="12"/>
      <c r="C36" s="12"/>
      <c r="D36" s="12"/>
      <c r="E36" s="13"/>
      <c r="F36" s="13"/>
      <c r="G36" s="14">
        <f t="shared" si="5"/>
        <v>0</v>
      </c>
      <c r="H36" s="15"/>
      <c r="I36" s="16"/>
      <c r="J36" s="31">
        <v>20</v>
      </c>
      <c r="K36" s="41"/>
      <c r="L36" s="17"/>
      <c r="M36" s="17"/>
      <c r="N36" s="17"/>
      <c r="O36" s="61">
        <f t="shared" si="6"/>
        <v>0</v>
      </c>
      <c r="P36" s="58"/>
      <c r="Q36" s="58"/>
      <c r="R36" s="62">
        <f t="shared" si="7"/>
        <v>0</v>
      </c>
      <c r="S36" s="17"/>
      <c r="T36" s="17"/>
      <c r="U36" s="17"/>
      <c r="V36" s="66"/>
      <c r="W36" s="73">
        <f t="shared" si="8"/>
        <v>0</v>
      </c>
      <c r="X36" s="69">
        <f t="shared" si="4"/>
        <v>20</v>
      </c>
    </row>
    <row r="37" spans="1:24">
      <c r="A37" s="21">
        <v>11</v>
      </c>
      <c r="B37" s="12"/>
      <c r="C37" s="12"/>
      <c r="D37" s="12"/>
      <c r="E37" s="13"/>
      <c r="F37" s="13"/>
      <c r="G37" s="14">
        <f t="shared" si="5"/>
        <v>0</v>
      </c>
      <c r="H37" s="20"/>
      <c r="I37" s="18"/>
      <c r="J37" s="31">
        <v>20</v>
      </c>
      <c r="K37" s="41"/>
      <c r="L37" s="17"/>
      <c r="M37" s="17"/>
      <c r="N37" s="17"/>
      <c r="O37" s="61">
        <f t="shared" si="6"/>
        <v>0</v>
      </c>
      <c r="P37" s="58"/>
      <c r="Q37" s="58"/>
      <c r="R37" s="62">
        <f t="shared" si="7"/>
        <v>0</v>
      </c>
      <c r="S37" s="17"/>
      <c r="T37" s="17"/>
      <c r="U37" s="17"/>
      <c r="V37" s="66"/>
      <c r="W37" s="73">
        <f t="shared" si="8"/>
        <v>0</v>
      </c>
      <c r="X37" s="69">
        <f t="shared" si="4"/>
        <v>20</v>
      </c>
    </row>
    <row r="38" spans="1:24">
      <c r="A38" s="21">
        <v>12</v>
      </c>
      <c r="B38" s="12"/>
      <c r="C38" s="12"/>
      <c r="D38" s="12"/>
      <c r="E38" s="13"/>
      <c r="F38" s="13"/>
      <c r="G38" s="14">
        <f t="shared" si="5"/>
        <v>0</v>
      </c>
      <c r="H38" s="20"/>
      <c r="I38" s="18"/>
      <c r="J38" s="31">
        <v>20</v>
      </c>
      <c r="K38" s="41"/>
      <c r="L38" s="17"/>
      <c r="M38" s="17"/>
      <c r="N38" s="17"/>
      <c r="O38" s="61">
        <f t="shared" si="6"/>
        <v>0</v>
      </c>
      <c r="P38" s="58"/>
      <c r="Q38" s="58"/>
      <c r="R38" s="62">
        <f t="shared" si="7"/>
        <v>0</v>
      </c>
      <c r="S38" s="17"/>
      <c r="T38" s="17"/>
      <c r="U38" s="17"/>
      <c r="V38" s="66"/>
      <c r="W38" s="73">
        <f t="shared" si="8"/>
        <v>0</v>
      </c>
      <c r="X38" s="69">
        <f t="shared" si="4"/>
        <v>20</v>
      </c>
    </row>
    <row r="39" spans="1:24">
      <c r="A39" s="21">
        <v>13</v>
      </c>
      <c r="B39" s="12"/>
      <c r="C39" s="12"/>
      <c r="D39" s="12"/>
      <c r="E39" s="13"/>
      <c r="F39" s="13"/>
      <c r="G39" s="14">
        <f t="shared" si="5"/>
        <v>0</v>
      </c>
      <c r="H39" s="19"/>
      <c r="I39" s="18"/>
      <c r="J39" s="31">
        <v>20</v>
      </c>
      <c r="K39" s="41"/>
      <c r="L39" s="17"/>
      <c r="M39" s="17"/>
      <c r="N39" s="17"/>
      <c r="O39" s="61">
        <f t="shared" si="6"/>
        <v>0</v>
      </c>
      <c r="P39" s="58"/>
      <c r="Q39" s="58"/>
      <c r="R39" s="62">
        <f t="shared" si="7"/>
        <v>0</v>
      </c>
      <c r="S39" s="17"/>
      <c r="T39" s="17"/>
      <c r="U39" s="17"/>
      <c r="V39" s="66"/>
      <c r="W39" s="73">
        <f t="shared" si="8"/>
        <v>0</v>
      </c>
      <c r="X39" s="69">
        <f t="shared" si="4"/>
        <v>20</v>
      </c>
    </row>
    <row r="40" spans="1:24">
      <c r="A40" s="21">
        <v>14</v>
      </c>
      <c r="B40" s="12"/>
      <c r="C40" s="12"/>
      <c r="D40" s="12"/>
      <c r="E40" s="13"/>
      <c r="F40" s="13"/>
      <c r="G40" s="52">
        <f t="shared" si="5"/>
        <v>0</v>
      </c>
      <c r="H40" s="46"/>
      <c r="I40" s="45"/>
      <c r="J40" s="31">
        <v>20</v>
      </c>
      <c r="K40" s="42"/>
      <c r="L40" s="47"/>
      <c r="M40" s="47"/>
      <c r="N40" s="47"/>
      <c r="O40" s="61">
        <f t="shared" si="6"/>
        <v>0</v>
      </c>
      <c r="P40" s="59"/>
      <c r="Q40" s="59"/>
      <c r="R40" s="62">
        <f t="shared" si="7"/>
        <v>0</v>
      </c>
      <c r="S40" s="47"/>
      <c r="T40" s="47"/>
      <c r="U40" s="47"/>
      <c r="V40" s="67"/>
      <c r="W40" s="73">
        <f t="shared" si="8"/>
        <v>0</v>
      </c>
      <c r="X40" s="69">
        <f t="shared" si="4"/>
        <v>20</v>
      </c>
    </row>
    <row r="41" spans="1:24">
      <c r="A41" s="21">
        <v>15</v>
      </c>
      <c r="B41" s="12"/>
      <c r="C41" s="12"/>
      <c r="D41" s="12"/>
      <c r="E41" s="13"/>
      <c r="F41" s="51"/>
      <c r="G41" s="53">
        <f t="shared" si="5"/>
        <v>0</v>
      </c>
      <c r="H41" s="54"/>
      <c r="I41" s="55"/>
      <c r="J41" s="31">
        <v>20</v>
      </c>
      <c r="K41" s="56"/>
      <c r="L41" s="57"/>
      <c r="M41" s="57"/>
      <c r="N41" s="57"/>
      <c r="O41" s="61">
        <f t="shared" si="6"/>
        <v>0</v>
      </c>
      <c r="P41" s="60"/>
      <c r="Q41" s="60"/>
      <c r="R41" s="62">
        <f t="shared" si="7"/>
        <v>0</v>
      </c>
      <c r="S41" s="57"/>
      <c r="T41" s="57"/>
      <c r="U41" s="57"/>
      <c r="V41" s="68"/>
      <c r="W41" s="73">
        <f t="shared" si="8"/>
        <v>0</v>
      </c>
      <c r="X41" s="69">
        <f t="shared" si="4"/>
        <v>20</v>
      </c>
    </row>
    <row r="42" spans="1:24">
      <c r="A42" s="21">
        <v>16</v>
      </c>
      <c r="B42" s="12"/>
      <c r="C42" s="12"/>
      <c r="D42" s="12"/>
      <c r="E42" s="13"/>
      <c r="F42" s="51"/>
      <c r="G42" s="53">
        <f t="shared" si="5"/>
        <v>0</v>
      </c>
      <c r="H42" s="54"/>
      <c r="I42" s="55"/>
      <c r="J42" s="31">
        <v>20</v>
      </c>
      <c r="K42" s="56"/>
      <c r="L42" s="57"/>
      <c r="M42" s="57"/>
      <c r="N42" s="57"/>
      <c r="O42" s="61">
        <f t="shared" si="6"/>
        <v>0</v>
      </c>
      <c r="P42" s="60"/>
      <c r="Q42" s="60"/>
      <c r="R42" s="62">
        <f t="shared" si="7"/>
        <v>0</v>
      </c>
      <c r="S42" s="57"/>
      <c r="T42" s="57"/>
      <c r="U42" s="57"/>
      <c r="V42" s="68"/>
      <c r="W42" s="73">
        <f t="shared" si="8"/>
        <v>0</v>
      </c>
      <c r="X42" s="69">
        <f t="shared" si="4"/>
        <v>20</v>
      </c>
    </row>
    <row r="43" spans="1:24">
      <c r="A43" s="7"/>
      <c r="B43" s="7"/>
      <c r="C43" s="7"/>
      <c r="D43" s="7"/>
      <c r="E43" s="7"/>
      <c r="F43" s="7"/>
      <c r="G43" s="7"/>
      <c r="H43" s="8"/>
      <c r="I43" s="48"/>
      <c r="J43" s="49"/>
      <c r="K43" s="49"/>
      <c r="L43" s="50"/>
      <c r="X43" s="75">
        <f>SUM(X24:X42)</f>
        <v>828</v>
      </c>
    </row>
  </sheetData>
  <protectedRanges>
    <protectedRange sqref="L13:M14 G13:G14" name="Aralık4"/>
  </protectedRanges>
  <mergeCells count="37">
    <mergeCell ref="A22:A23"/>
    <mergeCell ref="C3:I3"/>
    <mergeCell ref="G22:G23"/>
    <mergeCell ref="H22:H23"/>
    <mergeCell ref="I22:I23"/>
    <mergeCell ref="G13:G14"/>
    <mergeCell ref="D5:G5"/>
    <mergeCell ref="B6:C6"/>
    <mergeCell ref="D6:G6"/>
    <mergeCell ref="B9:C9"/>
    <mergeCell ref="D9:G9"/>
    <mergeCell ref="C2:I2"/>
    <mergeCell ref="B13:F13"/>
    <mergeCell ref="M13:M14"/>
    <mergeCell ref="B22:B23"/>
    <mergeCell ref="C22:C23"/>
    <mergeCell ref="D22:D23"/>
    <mergeCell ref="E22:E23"/>
    <mergeCell ref="F22:F23"/>
    <mergeCell ref="B7:C7"/>
    <mergeCell ref="D7:G7"/>
    <mergeCell ref="B8:C8"/>
    <mergeCell ref="D8:G8"/>
    <mergeCell ref="B10:C10"/>
    <mergeCell ref="D10:G10"/>
    <mergeCell ref="B5:C5"/>
    <mergeCell ref="J22:J23"/>
    <mergeCell ref="X22:X23"/>
    <mergeCell ref="L22:N22"/>
    <mergeCell ref="P22:Q22"/>
    <mergeCell ref="S22:V22"/>
    <mergeCell ref="M6:M7"/>
    <mergeCell ref="N6:N7"/>
    <mergeCell ref="L6:L7"/>
    <mergeCell ref="J8:L8"/>
    <mergeCell ref="H13:L13"/>
    <mergeCell ref="K22:K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1118-9DE1-4A6E-82A5-8526FB21349D}">
  <dimension ref="A1:X43"/>
  <sheetViews>
    <sheetView zoomScale="90" zoomScaleNormal="90" workbookViewId="0">
      <selection sqref="A1:XFD1048576"/>
    </sheetView>
  </sheetViews>
  <sheetFormatPr defaultRowHeight="14.5"/>
  <cols>
    <col min="1" max="1" width="3.81640625" customWidth="1"/>
    <col min="2" max="2" width="11.7265625" customWidth="1"/>
    <col min="3" max="3" width="18.81640625" customWidth="1"/>
    <col min="4" max="4" width="9.7265625" customWidth="1"/>
    <col min="5" max="5" width="11.54296875" customWidth="1"/>
    <col min="6" max="6" width="12.90625" customWidth="1"/>
    <col min="7" max="7" width="11.08984375" customWidth="1"/>
    <col min="9" max="9" width="13.36328125" customWidth="1"/>
    <col min="10" max="10" width="13.1796875" customWidth="1"/>
    <col min="11" max="11" width="14.6328125" style="37" customWidth="1"/>
    <col min="12" max="12" width="14.08984375" customWidth="1"/>
    <col min="13" max="13" width="13.81640625" customWidth="1"/>
    <col min="14" max="15" width="11.36328125" customWidth="1"/>
    <col min="16" max="16" width="12.26953125" customWidth="1"/>
    <col min="17" max="18" width="12.6328125" customWidth="1"/>
    <col min="19" max="19" width="10.453125" customWidth="1"/>
    <col min="20" max="20" width="11.36328125" customWidth="1"/>
    <col min="21" max="21" width="11.7265625" customWidth="1"/>
    <col min="22" max="23" width="13.7265625" customWidth="1"/>
  </cols>
  <sheetData>
    <row r="1" spans="2:15" ht="15" thickBot="1"/>
    <row r="2" spans="2:15" ht="15.5" customHeight="1">
      <c r="C2" s="86" t="s">
        <v>44</v>
      </c>
      <c r="D2" s="87"/>
      <c r="E2" s="87"/>
      <c r="F2" s="87"/>
      <c r="G2" s="87"/>
      <c r="H2" s="87"/>
      <c r="I2" s="88"/>
    </row>
    <row r="3" spans="2:15" ht="15.5" customHeight="1" thickBot="1">
      <c r="C3" s="100" t="s">
        <v>33</v>
      </c>
      <c r="D3" s="101"/>
      <c r="E3" s="101"/>
      <c r="F3" s="101"/>
      <c r="G3" s="101"/>
      <c r="H3" s="101"/>
      <c r="I3" s="102"/>
    </row>
    <row r="4" spans="2:15" ht="15.5" thickBot="1">
      <c r="D4" s="2"/>
      <c r="E4" s="2"/>
      <c r="F4" s="1"/>
      <c r="G4" s="2"/>
      <c r="H4" s="2"/>
      <c r="I4" s="3"/>
      <c r="J4" s="36" t="s">
        <v>54</v>
      </c>
    </row>
    <row r="5" spans="2:15" ht="21.5" thickBot="1">
      <c r="B5" s="99" t="s">
        <v>4</v>
      </c>
      <c r="C5" s="99"/>
      <c r="D5" s="96"/>
      <c r="E5" s="96"/>
      <c r="F5" s="96"/>
      <c r="G5" s="96"/>
      <c r="J5" s="23" t="s">
        <v>28</v>
      </c>
      <c r="K5" s="38" t="s">
        <v>34</v>
      </c>
      <c r="L5" s="24" t="s">
        <v>36</v>
      </c>
      <c r="M5" s="24" t="s">
        <v>37</v>
      </c>
      <c r="N5" s="24" t="s">
        <v>38</v>
      </c>
      <c r="O5" s="34"/>
    </row>
    <row r="6" spans="2:15" ht="15" customHeight="1" thickBot="1">
      <c r="B6" s="94" t="s">
        <v>2</v>
      </c>
      <c r="C6" s="94"/>
      <c r="D6" s="96"/>
      <c r="E6" s="96"/>
      <c r="F6" s="96"/>
      <c r="G6" s="96"/>
      <c r="J6" s="25" t="s">
        <v>29</v>
      </c>
      <c r="K6" s="39" t="s">
        <v>55</v>
      </c>
      <c r="L6" s="80" t="s">
        <v>59</v>
      </c>
      <c r="M6" s="80" t="s">
        <v>59</v>
      </c>
      <c r="N6" s="80" t="s">
        <v>49</v>
      </c>
      <c r="O6" s="43"/>
    </row>
    <row r="7" spans="2:15" ht="15" customHeight="1" thickBot="1">
      <c r="B7" s="94" t="s">
        <v>0</v>
      </c>
      <c r="C7" s="94"/>
      <c r="D7" s="95"/>
      <c r="E7" s="96"/>
      <c r="F7" s="96"/>
      <c r="G7" s="96"/>
      <c r="J7" s="25" t="s">
        <v>30</v>
      </c>
      <c r="K7" s="39" t="s">
        <v>39</v>
      </c>
      <c r="L7" s="81"/>
      <c r="M7" s="81"/>
      <c r="N7" s="81"/>
      <c r="O7" s="43"/>
    </row>
    <row r="8" spans="2:15" ht="15" thickBot="1">
      <c r="B8" s="94" t="s">
        <v>1</v>
      </c>
      <c r="C8" s="94"/>
      <c r="D8" s="97"/>
      <c r="E8" s="96"/>
      <c r="F8" s="96"/>
      <c r="G8" s="96"/>
      <c r="J8" s="25" t="s">
        <v>58</v>
      </c>
      <c r="K8" s="39" t="s">
        <v>57</v>
      </c>
      <c r="L8" s="74" t="s">
        <v>56</v>
      </c>
    </row>
    <row r="9" spans="2:15">
      <c r="B9" s="98" t="s">
        <v>3</v>
      </c>
      <c r="C9" s="98"/>
      <c r="D9" s="96"/>
      <c r="E9" s="96"/>
      <c r="F9" s="96"/>
      <c r="G9" s="96"/>
      <c r="J9" s="36"/>
    </row>
    <row r="10" spans="2:15">
      <c r="B10" s="98" t="s">
        <v>0</v>
      </c>
      <c r="C10" s="98"/>
      <c r="D10" s="96"/>
      <c r="E10" s="96"/>
      <c r="F10" s="96"/>
      <c r="G10" s="96"/>
      <c r="J10" s="34"/>
      <c r="K10" s="44"/>
      <c r="L10" s="34"/>
      <c r="M10" s="34"/>
      <c r="N10" s="34"/>
      <c r="O10" s="34"/>
    </row>
    <row r="11" spans="2:15">
      <c r="J11" s="35"/>
      <c r="K11" s="43"/>
      <c r="L11" s="43"/>
      <c r="M11" s="43"/>
      <c r="N11" s="43"/>
      <c r="O11" s="43"/>
    </row>
    <row r="12" spans="2:15">
      <c r="J12" s="35"/>
      <c r="K12" s="43"/>
      <c r="L12" s="43"/>
      <c r="M12" s="43"/>
      <c r="N12" s="43"/>
      <c r="O12" s="43"/>
    </row>
    <row r="13" spans="2:15">
      <c r="B13" s="89" t="s">
        <v>5</v>
      </c>
      <c r="C13" s="89"/>
      <c r="D13" s="89"/>
      <c r="E13" s="89"/>
      <c r="F13" s="89"/>
      <c r="G13" s="90" t="s">
        <v>35</v>
      </c>
      <c r="H13" s="83" t="s">
        <v>6</v>
      </c>
      <c r="I13" s="84"/>
      <c r="J13" s="84"/>
      <c r="K13" s="84"/>
      <c r="L13" s="85"/>
      <c r="M13" s="90" t="s">
        <v>35</v>
      </c>
    </row>
    <row r="14" spans="2:15">
      <c r="B14" s="9" t="s">
        <v>7</v>
      </c>
      <c r="C14" s="9" t="s">
        <v>8</v>
      </c>
      <c r="D14" s="9" t="s">
        <v>25</v>
      </c>
      <c r="E14" s="9" t="s">
        <v>9</v>
      </c>
      <c r="F14" s="9" t="s">
        <v>10</v>
      </c>
      <c r="G14" s="91"/>
      <c r="H14" s="10" t="s">
        <v>7</v>
      </c>
      <c r="I14" s="10" t="s">
        <v>8</v>
      </c>
      <c r="J14" s="10" t="s">
        <v>25</v>
      </c>
      <c r="K14" s="10" t="s">
        <v>11</v>
      </c>
      <c r="L14" s="10" t="s">
        <v>12</v>
      </c>
      <c r="M14" s="91"/>
    </row>
    <row r="15" spans="2:15">
      <c r="B15" s="4"/>
      <c r="C15" s="5"/>
      <c r="D15" s="6"/>
      <c r="E15" s="6"/>
      <c r="F15" s="6"/>
      <c r="G15" s="6"/>
      <c r="H15" s="4"/>
      <c r="I15" s="5"/>
      <c r="J15" s="6"/>
      <c r="K15" s="6"/>
      <c r="L15" s="40"/>
      <c r="M15" s="6"/>
    </row>
    <row r="16" spans="2:15">
      <c r="B16" s="4"/>
      <c r="C16" s="5"/>
      <c r="D16" s="6"/>
      <c r="E16" s="6"/>
      <c r="F16" s="6"/>
      <c r="G16" s="6"/>
      <c r="H16" s="4"/>
      <c r="I16" s="6"/>
      <c r="J16" s="6"/>
      <c r="K16" s="6"/>
      <c r="L16" s="40"/>
      <c r="M16" s="6"/>
    </row>
    <row r="17" spans="1:24">
      <c r="B17" s="4"/>
      <c r="C17" s="5"/>
      <c r="D17" s="6"/>
      <c r="E17" s="6"/>
      <c r="F17" s="6"/>
      <c r="G17" s="6"/>
      <c r="H17" s="4"/>
      <c r="I17" s="5"/>
      <c r="J17" s="6"/>
      <c r="K17" s="6"/>
      <c r="L17" s="40"/>
      <c r="M17" s="6"/>
    </row>
    <row r="18" spans="1:24">
      <c r="B18" s="6"/>
      <c r="C18" s="6"/>
      <c r="D18" s="6"/>
      <c r="E18" s="6"/>
      <c r="F18" s="6"/>
      <c r="G18" s="6"/>
      <c r="H18" s="6"/>
      <c r="I18" s="6"/>
      <c r="J18" s="6"/>
      <c r="K18" s="6"/>
      <c r="L18" s="40"/>
      <c r="M18" s="6"/>
    </row>
    <row r="19" spans="1:24">
      <c r="B19" s="6"/>
      <c r="C19" s="6"/>
      <c r="D19" s="6"/>
      <c r="E19" s="6"/>
      <c r="F19" s="6"/>
      <c r="G19" s="6"/>
      <c r="H19" s="6"/>
      <c r="I19" s="6"/>
      <c r="J19" s="6"/>
      <c r="K19" s="6"/>
      <c r="L19" s="40"/>
      <c r="M19" s="6"/>
    </row>
    <row r="22" spans="1:24" ht="20" customHeight="1">
      <c r="A22" s="92" t="s">
        <v>13</v>
      </c>
      <c r="B22" s="92" t="s">
        <v>14</v>
      </c>
      <c r="C22" s="92" t="s">
        <v>15</v>
      </c>
      <c r="D22" s="92" t="s">
        <v>65</v>
      </c>
      <c r="E22" s="93" t="s">
        <v>16</v>
      </c>
      <c r="F22" s="93" t="s">
        <v>17</v>
      </c>
      <c r="G22" s="93" t="s">
        <v>18</v>
      </c>
      <c r="H22" s="92" t="s">
        <v>19</v>
      </c>
      <c r="I22" s="103" t="s">
        <v>31</v>
      </c>
      <c r="J22" s="104" t="s">
        <v>20</v>
      </c>
      <c r="K22" s="106" t="s">
        <v>21</v>
      </c>
      <c r="L22" s="77" t="s">
        <v>40</v>
      </c>
      <c r="M22" s="77"/>
      <c r="N22" s="77"/>
      <c r="O22" s="70"/>
      <c r="P22" s="78" t="s">
        <v>41</v>
      </c>
      <c r="Q22" s="78"/>
      <c r="R22" s="71"/>
      <c r="S22" s="77" t="s">
        <v>42</v>
      </c>
      <c r="T22" s="77"/>
      <c r="U22" s="77"/>
      <c r="V22" s="79"/>
      <c r="W22" s="72"/>
      <c r="X22" s="76" t="s">
        <v>22</v>
      </c>
    </row>
    <row r="23" spans="1:24" ht="20">
      <c r="A23" s="92"/>
      <c r="B23" s="92"/>
      <c r="C23" s="92"/>
      <c r="D23" s="92"/>
      <c r="E23" s="93"/>
      <c r="F23" s="93"/>
      <c r="G23" s="93"/>
      <c r="H23" s="92"/>
      <c r="I23" s="103"/>
      <c r="J23" s="105"/>
      <c r="K23" s="106"/>
      <c r="L23" s="63" t="s">
        <v>50</v>
      </c>
      <c r="M23" s="63" t="s">
        <v>51</v>
      </c>
      <c r="N23" s="63" t="s">
        <v>52</v>
      </c>
      <c r="O23" s="63" t="s">
        <v>22</v>
      </c>
      <c r="P23" s="64" t="s">
        <v>51</v>
      </c>
      <c r="Q23" s="64" t="s">
        <v>52</v>
      </c>
      <c r="R23" s="64"/>
      <c r="S23" s="63" t="s">
        <v>53</v>
      </c>
      <c r="T23" s="63" t="s">
        <v>50</v>
      </c>
      <c r="U23" s="63" t="s">
        <v>51</v>
      </c>
      <c r="V23" s="63" t="s">
        <v>52</v>
      </c>
      <c r="W23" s="63"/>
      <c r="X23" s="76"/>
    </row>
    <row r="24" spans="1:24" s="33" customFormat="1">
      <c r="A24" s="26" t="s">
        <v>26</v>
      </c>
      <c r="B24" s="27" t="s">
        <v>23</v>
      </c>
      <c r="C24" s="27" t="s">
        <v>27</v>
      </c>
      <c r="D24" s="27" t="s">
        <v>63</v>
      </c>
      <c r="E24" s="28">
        <v>45345</v>
      </c>
      <c r="F24" s="28">
        <v>45347</v>
      </c>
      <c r="G24" s="29">
        <f>F24-E24</f>
        <v>2</v>
      </c>
      <c r="H24" s="27" t="s">
        <v>24</v>
      </c>
      <c r="I24" s="30">
        <f>145*G24</f>
        <v>290</v>
      </c>
      <c r="J24" s="31">
        <v>20</v>
      </c>
      <c r="K24" s="32" t="s">
        <v>32</v>
      </c>
      <c r="L24" s="61">
        <v>27</v>
      </c>
      <c r="M24" s="61">
        <v>27</v>
      </c>
      <c r="N24" s="61">
        <v>27</v>
      </c>
      <c r="O24" s="61">
        <f>L24+M24+N24</f>
        <v>81</v>
      </c>
      <c r="P24" s="62">
        <v>22</v>
      </c>
      <c r="Q24" s="62">
        <v>22</v>
      </c>
      <c r="R24" s="62">
        <f>P24+Q24</f>
        <v>44</v>
      </c>
      <c r="S24" s="61">
        <v>27</v>
      </c>
      <c r="T24" s="61">
        <v>27</v>
      </c>
      <c r="U24" s="61">
        <v>27</v>
      </c>
      <c r="V24" s="65">
        <v>27</v>
      </c>
      <c r="W24" s="73">
        <f>S24+T24+U24+V24</f>
        <v>108</v>
      </c>
      <c r="X24" s="69">
        <f>O24+R24+W24</f>
        <v>233</v>
      </c>
    </row>
    <row r="25" spans="1:24" s="33" customFormat="1">
      <c r="A25" s="26" t="s">
        <v>26</v>
      </c>
      <c r="B25" s="27" t="s">
        <v>60</v>
      </c>
      <c r="C25" s="27" t="s">
        <v>61</v>
      </c>
      <c r="D25" s="27" t="s">
        <v>64</v>
      </c>
      <c r="E25" s="28">
        <v>45345</v>
      </c>
      <c r="F25" s="28">
        <v>45347</v>
      </c>
      <c r="G25" s="29">
        <f t="shared" ref="G25:G26" si="0">F25-E25</f>
        <v>2</v>
      </c>
      <c r="H25" s="27" t="s">
        <v>67</v>
      </c>
      <c r="I25" s="30">
        <f>120*G25</f>
        <v>240</v>
      </c>
      <c r="J25" s="31">
        <v>20</v>
      </c>
      <c r="K25" s="32" t="s">
        <v>32</v>
      </c>
      <c r="L25" s="61"/>
      <c r="M25" s="61"/>
      <c r="N25" s="61"/>
      <c r="O25" s="61">
        <f t="shared" ref="O25:O26" si="1">L25+M25+N25</f>
        <v>0</v>
      </c>
      <c r="P25" s="62">
        <v>22</v>
      </c>
      <c r="Q25" s="62"/>
      <c r="R25" s="62">
        <f t="shared" ref="R25:R26" si="2">P25+Q25</f>
        <v>22</v>
      </c>
      <c r="S25" s="61"/>
      <c r="T25" s="61">
        <v>27</v>
      </c>
      <c r="U25" s="61">
        <v>27</v>
      </c>
      <c r="V25" s="65"/>
      <c r="W25" s="73">
        <f t="shared" ref="W25:W26" si="3">S25+T25+U25+V25</f>
        <v>54</v>
      </c>
      <c r="X25" s="69">
        <f t="shared" ref="X25:X26" si="4">O25+R25+W25+J25</f>
        <v>96</v>
      </c>
    </row>
    <row r="26" spans="1:24" s="33" customFormat="1">
      <c r="A26" s="26" t="s">
        <v>26</v>
      </c>
      <c r="B26" s="27" t="s">
        <v>60</v>
      </c>
      <c r="C26" s="27" t="s">
        <v>66</v>
      </c>
      <c r="D26" s="27" t="s">
        <v>64</v>
      </c>
      <c r="E26" s="28">
        <v>45345</v>
      </c>
      <c r="F26" s="28">
        <v>45347</v>
      </c>
      <c r="G26" s="29">
        <f t="shared" si="0"/>
        <v>2</v>
      </c>
      <c r="H26" s="27" t="s">
        <v>67</v>
      </c>
      <c r="I26" s="30">
        <f>120*G26</f>
        <v>240</v>
      </c>
      <c r="J26" s="31">
        <v>20</v>
      </c>
      <c r="K26" s="32" t="s">
        <v>32</v>
      </c>
      <c r="L26" s="61"/>
      <c r="M26" s="61">
        <v>27</v>
      </c>
      <c r="N26" s="61"/>
      <c r="O26" s="61">
        <f t="shared" si="1"/>
        <v>27</v>
      </c>
      <c r="P26" s="62"/>
      <c r="Q26" s="62">
        <v>22</v>
      </c>
      <c r="R26" s="62">
        <f t="shared" si="2"/>
        <v>22</v>
      </c>
      <c r="S26" s="61"/>
      <c r="T26" s="61">
        <v>27</v>
      </c>
      <c r="U26" s="61">
        <v>27</v>
      </c>
      <c r="V26" s="65"/>
      <c r="W26" s="73">
        <f t="shared" si="3"/>
        <v>54</v>
      </c>
      <c r="X26" s="69">
        <f t="shared" si="4"/>
        <v>123</v>
      </c>
    </row>
    <row r="27" spans="1:24">
      <c r="A27" s="21">
        <v>1</v>
      </c>
      <c r="B27" s="11"/>
      <c r="C27" s="12"/>
      <c r="D27" s="12"/>
      <c r="E27" s="13"/>
      <c r="F27" s="13"/>
      <c r="G27" s="22">
        <f>F27-E27</f>
        <v>0</v>
      </c>
      <c r="H27" s="15"/>
      <c r="I27" s="16"/>
      <c r="J27" s="31">
        <v>20</v>
      </c>
      <c r="K27" s="41"/>
      <c r="L27" s="17"/>
      <c r="M27" s="17"/>
      <c r="N27" s="17"/>
      <c r="O27" s="61">
        <f t="shared" ref="O27:O42" si="5">L27+M27+N27</f>
        <v>0</v>
      </c>
      <c r="P27" s="58"/>
      <c r="Q27" s="58"/>
      <c r="R27" s="62">
        <f t="shared" ref="R27:R42" si="6">P27+Q27</f>
        <v>0</v>
      </c>
      <c r="S27" s="17"/>
      <c r="T27" s="17"/>
      <c r="U27" s="17"/>
      <c r="V27" s="66"/>
      <c r="W27" s="73">
        <f t="shared" ref="W27:W42" si="7">S27+T27+U27+V27</f>
        <v>0</v>
      </c>
      <c r="X27" s="69">
        <f t="shared" ref="X27:X42" si="8">O27+R27+W27</f>
        <v>0</v>
      </c>
    </row>
    <row r="28" spans="1:24">
      <c r="A28" s="21">
        <v>2</v>
      </c>
      <c r="B28" s="12"/>
      <c r="C28" s="12"/>
      <c r="D28" s="12"/>
      <c r="E28" s="13"/>
      <c r="F28" s="13"/>
      <c r="G28" s="14">
        <f t="shared" ref="G28:G42" si="9">F28-E28</f>
        <v>0</v>
      </c>
      <c r="H28" s="15"/>
      <c r="I28" s="16"/>
      <c r="J28" s="31">
        <v>20</v>
      </c>
      <c r="K28" s="41"/>
      <c r="L28" s="17"/>
      <c r="M28" s="17"/>
      <c r="N28" s="17"/>
      <c r="O28" s="61">
        <f t="shared" si="5"/>
        <v>0</v>
      </c>
      <c r="P28" s="58"/>
      <c r="Q28" s="58"/>
      <c r="R28" s="62">
        <f t="shared" si="6"/>
        <v>0</v>
      </c>
      <c r="S28" s="17"/>
      <c r="T28" s="17"/>
      <c r="U28" s="17"/>
      <c r="V28" s="66"/>
      <c r="W28" s="73">
        <f t="shared" si="7"/>
        <v>0</v>
      </c>
      <c r="X28" s="69">
        <f t="shared" si="8"/>
        <v>0</v>
      </c>
    </row>
    <row r="29" spans="1:24">
      <c r="A29" s="21">
        <v>3</v>
      </c>
      <c r="B29" s="12"/>
      <c r="C29" s="12"/>
      <c r="D29" s="12"/>
      <c r="E29" s="13"/>
      <c r="F29" s="13"/>
      <c r="G29" s="14">
        <f t="shared" si="9"/>
        <v>0</v>
      </c>
      <c r="H29" s="15"/>
      <c r="I29" s="16"/>
      <c r="J29" s="31">
        <v>20</v>
      </c>
      <c r="K29" s="41"/>
      <c r="L29" s="17"/>
      <c r="M29" s="17"/>
      <c r="N29" s="17"/>
      <c r="O29" s="61">
        <f t="shared" si="5"/>
        <v>0</v>
      </c>
      <c r="P29" s="58"/>
      <c r="Q29" s="58"/>
      <c r="R29" s="62">
        <f t="shared" si="6"/>
        <v>0</v>
      </c>
      <c r="S29" s="17"/>
      <c r="T29" s="17"/>
      <c r="U29" s="17"/>
      <c r="V29" s="66"/>
      <c r="W29" s="73">
        <f t="shared" si="7"/>
        <v>0</v>
      </c>
      <c r="X29" s="69">
        <f t="shared" si="8"/>
        <v>0</v>
      </c>
    </row>
    <row r="30" spans="1:24">
      <c r="A30" s="21">
        <v>4</v>
      </c>
      <c r="B30" s="12"/>
      <c r="C30" s="12"/>
      <c r="D30" s="12"/>
      <c r="E30" s="13"/>
      <c r="F30" s="13"/>
      <c r="G30" s="14">
        <f t="shared" si="9"/>
        <v>0</v>
      </c>
      <c r="H30" s="15"/>
      <c r="I30" s="16"/>
      <c r="J30" s="31">
        <v>20</v>
      </c>
      <c r="K30" s="41"/>
      <c r="L30" s="17"/>
      <c r="M30" s="17"/>
      <c r="N30" s="17"/>
      <c r="O30" s="61">
        <f t="shared" si="5"/>
        <v>0</v>
      </c>
      <c r="P30" s="58"/>
      <c r="Q30" s="58"/>
      <c r="R30" s="62">
        <f t="shared" si="6"/>
        <v>0</v>
      </c>
      <c r="S30" s="17"/>
      <c r="T30" s="17"/>
      <c r="U30" s="17"/>
      <c r="V30" s="66"/>
      <c r="W30" s="73">
        <f t="shared" si="7"/>
        <v>0</v>
      </c>
      <c r="X30" s="69">
        <f t="shared" si="8"/>
        <v>0</v>
      </c>
    </row>
    <row r="31" spans="1:24">
      <c r="A31" s="21">
        <v>5</v>
      </c>
      <c r="B31" s="12"/>
      <c r="C31" s="12"/>
      <c r="D31" s="12"/>
      <c r="E31" s="13"/>
      <c r="F31" s="13"/>
      <c r="G31" s="14">
        <f t="shared" si="9"/>
        <v>0</v>
      </c>
      <c r="H31" s="15"/>
      <c r="I31" s="16"/>
      <c r="J31" s="31">
        <v>20</v>
      </c>
      <c r="K31" s="41"/>
      <c r="L31" s="17"/>
      <c r="M31" s="17"/>
      <c r="N31" s="17"/>
      <c r="O31" s="61">
        <f t="shared" si="5"/>
        <v>0</v>
      </c>
      <c r="P31" s="58"/>
      <c r="Q31" s="58"/>
      <c r="R31" s="62">
        <f t="shared" si="6"/>
        <v>0</v>
      </c>
      <c r="S31" s="17"/>
      <c r="T31" s="17"/>
      <c r="U31" s="17"/>
      <c r="V31" s="66"/>
      <c r="W31" s="73">
        <f t="shared" si="7"/>
        <v>0</v>
      </c>
      <c r="X31" s="69">
        <f t="shared" si="8"/>
        <v>0</v>
      </c>
    </row>
    <row r="32" spans="1:24">
      <c r="A32" s="21">
        <v>6</v>
      </c>
      <c r="B32" s="12"/>
      <c r="C32" s="12"/>
      <c r="D32" s="12"/>
      <c r="E32" s="13"/>
      <c r="F32" s="13"/>
      <c r="G32" s="14">
        <f t="shared" si="9"/>
        <v>0</v>
      </c>
      <c r="H32" s="15"/>
      <c r="I32" s="16"/>
      <c r="J32" s="31">
        <v>20</v>
      </c>
      <c r="K32" s="41"/>
      <c r="L32" s="17"/>
      <c r="M32" s="17"/>
      <c r="N32" s="17"/>
      <c r="O32" s="61">
        <f t="shared" si="5"/>
        <v>0</v>
      </c>
      <c r="P32" s="58"/>
      <c r="Q32" s="58"/>
      <c r="R32" s="62">
        <f t="shared" si="6"/>
        <v>0</v>
      </c>
      <c r="S32" s="17"/>
      <c r="T32" s="17"/>
      <c r="U32" s="17"/>
      <c r="V32" s="66"/>
      <c r="W32" s="73">
        <f t="shared" si="7"/>
        <v>0</v>
      </c>
      <c r="X32" s="69">
        <f t="shared" si="8"/>
        <v>0</v>
      </c>
    </row>
    <row r="33" spans="1:24">
      <c r="A33" s="21">
        <v>7</v>
      </c>
      <c r="B33" s="12"/>
      <c r="C33" s="12"/>
      <c r="D33" s="12"/>
      <c r="E33" s="13"/>
      <c r="F33" s="13"/>
      <c r="G33" s="14">
        <f t="shared" si="9"/>
        <v>0</v>
      </c>
      <c r="H33" s="15"/>
      <c r="I33" s="16"/>
      <c r="J33" s="31">
        <v>20</v>
      </c>
      <c r="K33" s="41"/>
      <c r="L33" s="17"/>
      <c r="M33" s="17"/>
      <c r="N33" s="17"/>
      <c r="O33" s="61">
        <f t="shared" si="5"/>
        <v>0</v>
      </c>
      <c r="P33" s="58"/>
      <c r="Q33" s="58"/>
      <c r="R33" s="62">
        <f t="shared" si="6"/>
        <v>0</v>
      </c>
      <c r="S33" s="17"/>
      <c r="T33" s="17"/>
      <c r="U33" s="17"/>
      <c r="V33" s="66"/>
      <c r="W33" s="73">
        <f t="shared" si="7"/>
        <v>0</v>
      </c>
      <c r="X33" s="69">
        <f t="shared" si="8"/>
        <v>0</v>
      </c>
    </row>
    <row r="34" spans="1:24">
      <c r="A34" s="21">
        <v>8</v>
      </c>
      <c r="B34" s="12"/>
      <c r="C34" s="12"/>
      <c r="D34" s="12"/>
      <c r="E34" s="13"/>
      <c r="F34" s="13"/>
      <c r="G34" s="14">
        <f t="shared" si="9"/>
        <v>0</v>
      </c>
      <c r="H34" s="15"/>
      <c r="I34" s="16"/>
      <c r="J34" s="31">
        <v>20</v>
      </c>
      <c r="K34" s="41"/>
      <c r="L34" s="17"/>
      <c r="M34" s="17"/>
      <c r="N34" s="17"/>
      <c r="O34" s="61">
        <f t="shared" si="5"/>
        <v>0</v>
      </c>
      <c r="P34" s="58"/>
      <c r="Q34" s="58"/>
      <c r="R34" s="62">
        <f t="shared" si="6"/>
        <v>0</v>
      </c>
      <c r="S34" s="17"/>
      <c r="T34" s="17"/>
      <c r="U34" s="17"/>
      <c r="V34" s="66"/>
      <c r="W34" s="73">
        <f t="shared" si="7"/>
        <v>0</v>
      </c>
      <c r="X34" s="69">
        <f t="shared" si="8"/>
        <v>0</v>
      </c>
    </row>
    <row r="35" spans="1:24">
      <c r="A35" s="21">
        <v>9</v>
      </c>
      <c r="B35" s="12"/>
      <c r="C35" s="12"/>
      <c r="D35" s="12"/>
      <c r="E35" s="13"/>
      <c r="F35" s="13"/>
      <c r="G35" s="14">
        <f t="shared" si="9"/>
        <v>0</v>
      </c>
      <c r="H35" s="15"/>
      <c r="I35" s="16"/>
      <c r="J35" s="31">
        <v>20</v>
      </c>
      <c r="K35" s="41"/>
      <c r="L35" s="17"/>
      <c r="M35" s="17"/>
      <c r="N35" s="17"/>
      <c r="O35" s="61">
        <f t="shared" si="5"/>
        <v>0</v>
      </c>
      <c r="P35" s="58"/>
      <c r="Q35" s="58"/>
      <c r="R35" s="62">
        <f t="shared" si="6"/>
        <v>0</v>
      </c>
      <c r="S35" s="17"/>
      <c r="T35" s="17"/>
      <c r="U35" s="17"/>
      <c r="V35" s="66"/>
      <c r="W35" s="73">
        <f t="shared" si="7"/>
        <v>0</v>
      </c>
      <c r="X35" s="69">
        <f t="shared" si="8"/>
        <v>0</v>
      </c>
    </row>
    <row r="36" spans="1:24">
      <c r="A36" s="21">
        <v>10</v>
      </c>
      <c r="B36" s="12"/>
      <c r="C36" s="12"/>
      <c r="D36" s="12"/>
      <c r="E36" s="13"/>
      <c r="F36" s="13"/>
      <c r="G36" s="14">
        <f t="shared" si="9"/>
        <v>0</v>
      </c>
      <c r="H36" s="15"/>
      <c r="I36" s="16"/>
      <c r="J36" s="31">
        <v>20</v>
      </c>
      <c r="K36" s="41"/>
      <c r="L36" s="17"/>
      <c r="M36" s="17"/>
      <c r="N36" s="17"/>
      <c r="O36" s="61">
        <f t="shared" si="5"/>
        <v>0</v>
      </c>
      <c r="P36" s="58"/>
      <c r="Q36" s="58"/>
      <c r="R36" s="62">
        <f t="shared" si="6"/>
        <v>0</v>
      </c>
      <c r="S36" s="17"/>
      <c r="T36" s="17"/>
      <c r="U36" s="17"/>
      <c r="V36" s="66"/>
      <c r="W36" s="73">
        <f t="shared" si="7"/>
        <v>0</v>
      </c>
      <c r="X36" s="69">
        <f t="shared" si="8"/>
        <v>0</v>
      </c>
    </row>
    <row r="37" spans="1:24">
      <c r="A37" s="21">
        <v>11</v>
      </c>
      <c r="B37" s="12"/>
      <c r="C37" s="12"/>
      <c r="D37" s="12"/>
      <c r="E37" s="13"/>
      <c r="F37" s="13"/>
      <c r="G37" s="14">
        <f t="shared" si="9"/>
        <v>0</v>
      </c>
      <c r="H37" s="20"/>
      <c r="I37" s="18"/>
      <c r="J37" s="31">
        <v>20</v>
      </c>
      <c r="K37" s="41"/>
      <c r="L37" s="17"/>
      <c r="M37" s="17"/>
      <c r="N37" s="17"/>
      <c r="O37" s="61">
        <f t="shared" si="5"/>
        <v>0</v>
      </c>
      <c r="P37" s="58"/>
      <c r="Q37" s="58"/>
      <c r="R37" s="62">
        <f t="shared" si="6"/>
        <v>0</v>
      </c>
      <c r="S37" s="17"/>
      <c r="T37" s="17"/>
      <c r="U37" s="17"/>
      <c r="V37" s="66"/>
      <c r="W37" s="73">
        <f t="shared" si="7"/>
        <v>0</v>
      </c>
      <c r="X37" s="69">
        <f t="shared" si="8"/>
        <v>0</v>
      </c>
    </row>
    <row r="38" spans="1:24">
      <c r="A38" s="21">
        <v>12</v>
      </c>
      <c r="B38" s="12"/>
      <c r="C38" s="12"/>
      <c r="D38" s="12"/>
      <c r="E38" s="13"/>
      <c r="F38" s="13"/>
      <c r="G38" s="14">
        <f t="shared" si="9"/>
        <v>0</v>
      </c>
      <c r="H38" s="20"/>
      <c r="I38" s="18"/>
      <c r="J38" s="31">
        <v>20</v>
      </c>
      <c r="K38" s="41"/>
      <c r="L38" s="17"/>
      <c r="M38" s="17"/>
      <c r="N38" s="17"/>
      <c r="O38" s="61">
        <f t="shared" si="5"/>
        <v>0</v>
      </c>
      <c r="P38" s="58"/>
      <c r="Q38" s="58"/>
      <c r="R38" s="62">
        <f t="shared" si="6"/>
        <v>0</v>
      </c>
      <c r="S38" s="17"/>
      <c r="T38" s="17"/>
      <c r="U38" s="17"/>
      <c r="V38" s="66"/>
      <c r="W38" s="73">
        <f t="shared" si="7"/>
        <v>0</v>
      </c>
      <c r="X38" s="69">
        <f t="shared" si="8"/>
        <v>0</v>
      </c>
    </row>
    <row r="39" spans="1:24">
      <c r="A39" s="21">
        <v>13</v>
      </c>
      <c r="B39" s="12"/>
      <c r="C39" s="12"/>
      <c r="D39" s="12"/>
      <c r="E39" s="13"/>
      <c r="F39" s="13"/>
      <c r="G39" s="14">
        <f t="shared" si="9"/>
        <v>0</v>
      </c>
      <c r="H39" s="19"/>
      <c r="I39" s="18"/>
      <c r="J39" s="31">
        <v>20</v>
      </c>
      <c r="K39" s="41"/>
      <c r="L39" s="17"/>
      <c r="M39" s="17"/>
      <c r="N39" s="17"/>
      <c r="O39" s="61">
        <f t="shared" si="5"/>
        <v>0</v>
      </c>
      <c r="P39" s="58"/>
      <c r="Q39" s="58"/>
      <c r="R39" s="62">
        <f t="shared" si="6"/>
        <v>0</v>
      </c>
      <c r="S39" s="17"/>
      <c r="T39" s="17"/>
      <c r="U39" s="17"/>
      <c r="V39" s="66"/>
      <c r="W39" s="73">
        <f t="shared" si="7"/>
        <v>0</v>
      </c>
      <c r="X39" s="69">
        <f t="shared" si="8"/>
        <v>0</v>
      </c>
    </row>
    <row r="40" spans="1:24">
      <c r="A40" s="21">
        <v>14</v>
      </c>
      <c r="B40" s="12"/>
      <c r="C40" s="12"/>
      <c r="D40" s="12"/>
      <c r="E40" s="13"/>
      <c r="F40" s="13"/>
      <c r="G40" s="52">
        <f t="shared" si="9"/>
        <v>0</v>
      </c>
      <c r="H40" s="46"/>
      <c r="I40" s="45"/>
      <c r="J40" s="31">
        <v>20</v>
      </c>
      <c r="K40" s="42"/>
      <c r="L40" s="47"/>
      <c r="M40" s="47"/>
      <c r="N40" s="47"/>
      <c r="O40" s="61">
        <f t="shared" si="5"/>
        <v>0</v>
      </c>
      <c r="P40" s="59"/>
      <c r="Q40" s="59"/>
      <c r="R40" s="62">
        <f t="shared" si="6"/>
        <v>0</v>
      </c>
      <c r="S40" s="47"/>
      <c r="T40" s="47"/>
      <c r="U40" s="47"/>
      <c r="V40" s="67"/>
      <c r="W40" s="73">
        <f t="shared" si="7"/>
        <v>0</v>
      </c>
      <c r="X40" s="69">
        <f t="shared" si="8"/>
        <v>0</v>
      </c>
    </row>
    <row r="41" spans="1:24">
      <c r="A41" s="21">
        <v>15</v>
      </c>
      <c r="B41" s="12"/>
      <c r="C41" s="12"/>
      <c r="D41" s="12"/>
      <c r="E41" s="13"/>
      <c r="F41" s="51"/>
      <c r="G41" s="53">
        <f t="shared" si="9"/>
        <v>0</v>
      </c>
      <c r="H41" s="54"/>
      <c r="I41" s="55"/>
      <c r="J41" s="31">
        <v>20</v>
      </c>
      <c r="K41" s="56"/>
      <c r="L41" s="57"/>
      <c r="M41" s="57"/>
      <c r="N41" s="57"/>
      <c r="O41" s="61">
        <f t="shared" si="5"/>
        <v>0</v>
      </c>
      <c r="P41" s="60"/>
      <c r="Q41" s="60"/>
      <c r="R41" s="62">
        <f t="shared" si="6"/>
        <v>0</v>
      </c>
      <c r="S41" s="57"/>
      <c r="T41" s="57"/>
      <c r="U41" s="57"/>
      <c r="V41" s="68"/>
      <c r="W41" s="73">
        <f t="shared" si="7"/>
        <v>0</v>
      </c>
      <c r="X41" s="69">
        <f t="shared" si="8"/>
        <v>0</v>
      </c>
    </row>
    <row r="42" spans="1:24">
      <c r="A42" s="21">
        <v>16</v>
      </c>
      <c r="B42" s="12"/>
      <c r="C42" s="12"/>
      <c r="D42" s="12"/>
      <c r="E42" s="13"/>
      <c r="F42" s="51"/>
      <c r="G42" s="53">
        <f t="shared" si="9"/>
        <v>0</v>
      </c>
      <c r="H42" s="54"/>
      <c r="I42" s="55"/>
      <c r="J42" s="31">
        <v>20</v>
      </c>
      <c r="K42" s="56"/>
      <c r="L42" s="57"/>
      <c r="M42" s="57"/>
      <c r="N42" s="57"/>
      <c r="O42" s="61">
        <f t="shared" si="5"/>
        <v>0</v>
      </c>
      <c r="P42" s="60"/>
      <c r="Q42" s="60"/>
      <c r="R42" s="62">
        <f t="shared" si="6"/>
        <v>0</v>
      </c>
      <c r="S42" s="57"/>
      <c r="T42" s="57"/>
      <c r="U42" s="57"/>
      <c r="V42" s="68"/>
      <c r="W42" s="73">
        <f t="shared" si="7"/>
        <v>0</v>
      </c>
      <c r="X42" s="69">
        <f t="shared" si="8"/>
        <v>0</v>
      </c>
    </row>
    <row r="43" spans="1:24">
      <c r="A43" s="7"/>
      <c r="B43" s="7"/>
      <c r="C43" s="7"/>
      <c r="D43" s="7"/>
      <c r="E43" s="7"/>
      <c r="F43" s="7"/>
      <c r="G43" s="7"/>
      <c r="H43" s="8"/>
      <c r="I43" s="48"/>
      <c r="J43" s="49"/>
      <c r="K43" s="49"/>
      <c r="L43" s="50"/>
      <c r="V43" t="s">
        <v>43</v>
      </c>
      <c r="X43">
        <f>SUM(X27:X42)</f>
        <v>0</v>
      </c>
    </row>
  </sheetData>
  <protectedRanges>
    <protectedRange sqref="L13:M14 G13:G14" name="Aralık4_1"/>
  </protectedRanges>
  <mergeCells count="36">
    <mergeCell ref="B8:C8"/>
    <mergeCell ref="D8:G8"/>
    <mergeCell ref="C2:I2"/>
    <mergeCell ref="C3:I3"/>
    <mergeCell ref="B5:C5"/>
    <mergeCell ref="D5:G5"/>
    <mergeCell ref="B6:C6"/>
    <mergeCell ref="D6:G6"/>
    <mergeCell ref="B7:C7"/>
    <mergeCell ref="D7:G7"/>
    <mergeCell ref="B9:C9"/>
    <mergeCell ref="D9:G9"/>
    <mergeCell ref="B10:C10"/>
    <mergeCell ref="D10:G10"/>
    <mergeCell ref="B13:F13"/>
    <mergeCell ref="G13:G14"/>
    <mergeCell ref="L6:L7"/>
    <mergeCell ref="M6:M7"/>
    <mergeCell ref="N6:N7"/>
    <mergeCell ref="H13:L13"/>
    <mergeCell ref="M13:M14"/>
    <mergeCell ref="L22:N22"/>
    <mergeCell ref="P22:Q22"/>
    <mergeCell ref="S22:V22"/>
    <mergeCell ref="X22:X23"/>
    <mergeCell ref="A22:A23"/>
    <mergeCell ref="B22:B23"/>
    <mergeCell ref="C22:C23"/>
    <mergeCell ref="D22:D23"/>
    <mergeCell ref="E22:E23"/>
    <mergeCell ref="H22:H23"/>
    <mergeCell ref="I22:I23"/>
    <mergeCell ref="J22:J23"/>
    <mergeCell ref="K22:K23"/>
    <mergeCell ref="F22:F23"/>
    <mergeCell ref="G22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020D-C166-42BA-8E69-F1D54FA11F11}">
  <dimension ref="A1:I41"/>
  <sheetViews>
    <sheetView tabSelected="1" workbookViewId="0">
      <selection activeCell="I25" sqref="I25"/>
    </sheetView>
  </sheetViews>
  <sheetFormatPr defaultRowHeight="14.5"/>
  <cols>
    <col min="1" max="1" width="3.81640625" customWidth="1"/>
    <col min="2" max="2" width="11.7265625" customWidth="1"/>
    <col min="3" max="3" width="18.81640625" customWidth="1"/>
    <col min="4" max="4" width="11.7265625" customWidth="1"/>
    <col min="5" max="5" width="11.54296875" customWidth="1"/>
    <col min="6" max="6" width="12.90625" customWidth="1"/>
    <col min="7" max="7" width="11.08984375" customWidth="1"/>
    <col min="9" max="9" width="13.36328125" customWidth="1"/>
  </cols>
  <sheetData>
    <row r="1" spans="2:9" ht="15" thickBot="1"/>
    <row r="2" spans="2:9" ht="15.5" customHeight="1">
      <c r="C2" s="86" t="s">
        <v>44</v>
      </c>
      <c r="D2" s="87"/>
      <c r="E2" s="87"/>
      <c r="F2" s="87"/>
      <c r="G2" s="87"/>
      <c r="H2" s="87"/>
      <c r="I2" s="88"/>
    </row>
    <row r="3" spans="2:9" ht="15.5" customHeight="1" thickBot="1">
      <c r="C3" s="100" t="s">
        <v>33</v>
      </c>
      <c r="D3" s="101"/>
      <c r="E3" s="101"/>
      <c r="F3" s="101"/>
      <c r="G3" s="101"/>
      <c r="H3" s="101"/>
      <c r="I3" s="102"/>
    </row>
    <row r="4" spans="2:9" ht="15">
      <c r="D4" s="2"/>
      <c r="E4" s="2"/>
      <c r="F4" s="1"/>
      <c r="G4" s="2"/>
      <c r="H4" s="2"/>
      <c r="I4" s="3"/>
    </row>
    <row r="5" spans="2:9">
      <c r="B5" s="99" t="s">
        <v>69</v>
      </c>
      <c r="C5" s="99"/>
      <c r="D5" s="96"/>
      <c r="E5" s="96"/>
      <c r="F5" s="96"/>
      <c r="G5" s="96"/>
    </row>
    <row r="6" spans="2:9" ht="15" customHeight="1">
      <c r="B6" s="94" t="s">
        <v>70</v>
      </c>
      <c r="C6" s="94"/>
      <c r="D6" s="96"/>
      <c r="E6" s="96"/>
      <c r="F6" s="96"/>
      <c r="G6" s="96"/>
    </row>
    <row r="7" spans="2:9" ht="15" customHeight="1">
      <c r="B7" s="94" t="s">
        <v>71</v>
      </c>
      <c r="C7" s="94"/>
      <c r="D7" s="95"/>
      <c r="E7" s="96"/>
      <c r="F7" s="96"/>
      <c r="G7" s="96"/>
    </row>
    <row r="8" spans="2:9">
      <c r="B8" s="94" t="s">
        <v>72</v>
      </c>
      <c r="C8" s="94"/>
      <c r="D8" s="97"/>
      <c r="E8" s="96"/>
      <c r="F8" s="96"/>
      <c r="G8" s="96"/>
    </row>
    <row r="11" spans="2:9">
      <c r="B11" s="89" t="s">
        <v>88</v>
      </c>
      <c r="C11" s="89"/>
      <c r="D11" s="89"/>
      <c r="E11" s="89"/>
      <c r="F11" s="89"/>
      <c r="G11" s="90" t="s">
        <v>76</v>
      </c>
    </row>
    <row r="12" spans="2:9">
      <c r="B12" s="9" t="s">
        <v>73</v>
      </c>
      <c r="C12" s="9" t="s">
        <v>74</v>
      </c>
      <c r="D12" s="107" t="s">
        <v>75</v>
      </c>
      <c r="E12" s="109"/>
      <c r="F12" s="108"/>
      <c r="G12" s="91"/>
    </row>
    <row r="13" spans="2:9">
      <c r="B13" s="4"/>
      <c r="C13" s="5"/>
      <c r="D13" s="6"/>
      <c r="E13" s="6"/>
      <c r="F13" s="6"/>
      <c r="G13" s="6"/>
    </row>
    <row r="14" spans="2:9">
      <c r="B14" s="4"/>
      <c r="C14" s="5"/>
      <c r="D14" s="6"/>
      <c r="E14" s="6"/>
      <c r="F14" s="6"/>
      <c r="G14" s="6"/>
    </row>
    <row r="15" spans="2:9">
      <c r="B15" s="4"/>
      <c r="C15" s="5"/>
      <c r="D15" s="6"/>
      <c r="E15" s="6"/>
      <c r="F15" s="6"/>
      <c r="G15" s="6"/>
    </row>
    <row r="16" spans="2:9">
      <c r="B16" s="6"/>
      <c r="C16" s="6"/>
      <c r="D16" s="6"/>
      <c r="E16" s="6"/>
      <c r="F16" s="6"/>
      <c r="G16" s="6"/>
    </row>
    <row r="17" spans="1:9">
      <c r="B17" s="6"/>
      <c r="C17" s="6"/>
      <c r="D17" s="6"/>
      <c r="E17" s="6"/>
      <c r="F17" s="6"/>
      <c r="G17" s="6"/>
    </row>
    <row r="20" spans="1:9" ht="20" customHeight="1">
      <c r="A20" s="92" t="s">
        <v>77</v>
      </c>
      <c r="B20" s="92" t="s">
        <v>78</v>
      </c>
      <c r="C20" s="92" t="s">
        <v>79</v>
      </c>
      <c r="D20" s="92" t="s">
        <v>80</v>
      </c>
      <c r="E20" s="93" t="s">
        <v>81</v>
      </c>
      <c r="F20" s="93" t="s">
        <v>82</v>
      </c>
      <c r="G20" s="93" t="s">
        <v>83</v>
      </c>
      <c r="H20" s="92" t="s">
        <v>84</v>
      </c>
      <c r="I20" s="103" t="s">
        <v>85</v>
      </c>
    </row>
    <row r="21" spans="1:9">
      <c r="A21" s="92"/>
      <c r="B21" s="92"/>
      <c r="C21" s="92"/>
      <c r="D21" s="92"/>
      <c r="E21" s="93"/>
      <c r="F21" s="93"/>
      <c r="G21" s="93"/>
      <c r="H21" s="92"/>
      <c r="I21" s="103"/>
    </row>
    <row r="22" spans="1:9" s="33" customFormat="1">
      <c r="A22" s="26" t="s">
        <v>26</v>
      </c>
      <c r="B22" s="27" t="s">
        <v>23</v>
      </c>
      <c r="C22" s="27" t="s">
        <v>27</v>
      </c>
      <c r="D22" s="27" t="s">
        <v>89</v>
      </c>
      <c r="E22" s="28">
        <v>45345</v>
      </c>
      <c r="F22" s="28">
        <v>45347</v>
      </c>
      <c r="G22" s="29">
        <f>F22-E22</f>
        <v>2</v>
      </c>
      <c r="H22" s="27" t="s">
        <v>24</v>
      </c>
      <c r="I22" s="30" t="s">
        <v>86</v>
      </c>
    </row>
    <row r="23" spans="1:9" s="33" customFormat="1">
      <c r="A23" s="26" t="s">
        <v>26</v>
      </c>
      <c r="B23" s="27" t="s">
        <v>60</v>
      </c>
      <c r="C23" s="27" t="s">
        <v>61</v>
      </c>
      <c r="D23" s="27" t="s">
        <v>90</v>
      </c>
      <c r="E23" s="28">
        <v>45345</v>
      </c>
      <c r="F23" s="28">
        <v>45347</v>
      </c>
      <c r="G23" s="29">
        <f t="shared" ref="G23:G24" si="0">F23-E23</f>
        <v>2</v>
      </c>
      <c r="H23" s="27" t="s">
        <v>67</v>
      </c>
      <c r="I23" s="30" t="s">
        <v>86</v>
      </c>
    </row>
    <row r="24" spans="1:9" s="33" customFormat="1">
      <c r="A24" s="26" t="s">
        <v>26</v>
      </c>
      <c r="B24" s="27" t="s">
        <v>60</v>
      </c>
      <c r="C24" s="27" t="s">
        <v>66</v>
      </c>
      <c r="D24" s="27" t="s">
        <v>90</v>
      </c>
      <c r="E24" s="28">
        <v>45345</v>
      </c>
      <c r="F24" s="28">
        <v>45347</v>
      </c>
      <c r="G24" s="29">
        <f t="shared" si="0"/>
        <v>2</v>
      </c>
      <c r="H24" s="27" t="s">
        <v>67</v>
      </c>
      <c r="I24" s="30" t="s">
        <v>87</v>
      </c>
    </row>
    <row r="25" spans="1:9">
      <c r="A25" s="21">
        <v>1</v>
      </c>
      <c r="B25" s="11"/>
      <c r="C25" s="12"/>
      <c r="D25" s="12"/>
      <c r="E25" s="13"/>
      <c r="F25" s="13"/>
      <c r="G25" s="22">
        <f>F25-E25</f>
        <v>0</v>
      </c>
      <c r="H25" s="15"/>
      <c r="I25" s="16"/>
    </row>
    <row r="26" spans="1:9">
      <c r="A26" s="21">
        <v>2</v>
      </c>
      <c r="B26" s="12"/>
      <c r="C26" s="12"/>
      <c r="D26" s="12"/>
      <c r="E26" s="13"/>
      <c r="F26" s="13"/>
      <c r="G26" s="14">
        <f t="shared" ref="G26:G40" si="1">F26-E26</f>
        <v>0</v>
      </c>
      <c r="H26" s="15"/>
      <c r="I26" s="16"/>
    </row>
    <row r="27" spans="1:9">
      <c r="A27" s="21">
        <v>3</v>
      </c>
      <c r="B27" s="12"/>
      <c r="C27" s="12"/>
      <c r="D27" s="12"/>
      <c r="E27" s="13"/>
      <c r="F27" s="13"/>
      <c r="G27" s="14">
        <f t="shared" si="1"/>
        <v>0</v>
      </c>
      <c r="H27" s="15"/>
      <c r="I27" s="16"/>
    </row>
    <row r="28" spans="1:9">
      <c r="A28" s="21">
        <v>4</v>
      </c>
      <c r="B28" s="12"/>
      <c r="C28" s="12"/>
      <c r="D28" s="12"/>
      <c r="E28" s="13"/>
      <c r="F28" s="13"/>
      <c r="G28" s="14">
        <f t="shared" si="1"/>
        <v>0</v>
      </c>
      <c r="H28" s="15"/>
      <c r="I28" s="16"/>
    </row>
    <row r="29" spans="1:9">
      <c r="A29" s="21">
        <v>5</v>
      </c>
      <c r="B29" s="12"/>
      <c r="C29" s="12"/>
      <c r="D29" s="12"/>
      <c r="E29" s="13"/>
      <c r="F29" s="13"/>
      <c r="G29" s="14">
        <f t="shared" si="1"/>
        <v>0</v>
      </c>
      <c r="H29" s="15"/>
      <c r="I29" s="16"/>
    </row>
    <row r="30" spans="1:9">
      <c r="A30" s="21">
        <v>6</v>
      </c>
      <c r="B30" s="12"/>
      <c r="C30" s="12"/>
      <c r="D30" s="12"/>
      <c r="E30" s="13"/>
      <c r="F30" s="13"/>
      <c r="G30" s="14">
        <f t="shared" si="1"/>
        <v>0</v>
      </c>
      <c r="H30" s="15"/>
      <c r="I30" s="16"/>
    </row>
    <row r="31" spans="1:9">
      <c r="A31" s="21">
        <v>7</v>
      </c>
      <c r="B31" s="12"/>
      <c r="C31" s="12"/>
      <c r="D31" s="12"/>
      <c r="E31" s="13"/>
      <c r="F31" s="13"/>
      <c r="G31" s="14">
        <f t="shared" si="1"/>
        <v>0</v>
      </c>
      <c r="H31" s="15"/>
      <c r="I31" s="16"/>
    </row>
    <row r="32" spans="1:9">
      <c r="A32" s="21">
        <v>8</v>
      </c>
      <c r="B32" s="12"/>
      <c r="C32" s="12"/>
      <c r="D32" s="12"/>
      <c r="E32" s="13"/>
      <c r="F32" s="13"/>
      <c r="G32" s="14">
        <f t="shared" si="1"/>
        <v>0</v>
      </c>
      <c r="H32" s="15"/>
      <c r="I32" s="16"/>
    </row>
    <row r="33" spans="1:9">
      <c r="A33" s="21">
        <v>9</v>
      </c>
      <c r="B33" s="12"/>
      <c r="C33" s="12"/>
      <c r="D33" s="12"/>
      <c r="E33" s="13"/>
      <c r="F33" s="13"/>
      <c r="G33" s="14">
        <f t="shared" si="1"/>
        <v>0</v>
      </c>
      <c r="H33" s="15"/>
      <c r="I33" s="16"/>
    </row>
    <row r="34" spans="1:9">
      <c r="A34" s="21">
        <v>10</v>
      </c>
      <c r="B34" s="12"/>
      <c r="C34" s="12"/>
      <c r="D34" s="12"/>
      <c r="E34" s="13"/>
      <c r="F34" s="13"/>
      <c r="G34" s="14">
        <f t="shared" si="1"/>
        <v>0</v>
      </c>
      <c r="H34" s="15"/>
      <c r="I34" s="16"/>
    </row>
    <row r="35" spans="1:9">
      <c r="A35" s="21">
        <v>11</v>
      </c>
      <c r="B35" s="12"/>
      <c r="C35" s="12"/>
      <c r="D35" s="12"/>
      <c r="E35" s="13"/>
      <c r="F35" s="13"/>
      <c r="G35" s="14">
        <f t="shared" si="1"/>
        <v>0</v>
      </c>
      <c r="H35" s="20"/>
      <c r="I35" s="18"/>
    </row>
    <row r="36" spans="1:9">
      <c r="A36" s="21">
        <v>12</v>
      </c>
      <c r="B36" s="12"/>
      <c r="C36" s="12"/>
      <c r="D36" s="12"/>
      <c r="E36" s="13"/>
      <c r="F36" s="13"/>
      <c r="G36" s="14">
        <f t="shared" si="1"/>
        <v>0</v>
      </c>
      <c r="H36" s="20"/>
      <c r="I36" s="18"/>
    </row>
    <row r="37" spans="1:9">
      <c r="A37" s="21">
        <v>13</v>
      </c>
      <c r="B37" s="12"/>
      <c r="C37" s="12"/>
      <c r="D37" s="12"/>
      <c r="E37" s="13"/>
      <c r="F37" s="13"/>
      <c r="G37" s="14">
        <f t="shared" si="1"/>
        <v>0</v>
      </c>
      <c r="H37" s="19"/>
      <c r="I37" s="18"/>
    </row>
    <row r="38" spans="1:9">
      <c r="A38" s="21">
        <v>14</v>
      </c>
      <c r="B38" s="12"/>
      <c r="C38" s="12"/>
      <c r="D38" s="12"/>
      <c r="E38" s="13"/>
      <c r="F38" s="13"/>
      <c r="G38" s="52">
        <f t="shared" si="1"/>
        <v>0</v>
      </c>
      <c r="H38" s="46"/>
      <c r="I38" s="45"/>
    </row>
    <row r="39" spans="1:9">
      <c r="A39" s="21">
        <v>15</v>
      </c>
      <c r="B39" s="12"/>
      <c r="C39" s="12"/>
      <c r="D39" s="12"/>
      <c r="E39" s="13"/>
      <c r="F39" s="51"/>
      <c r="G39" s="53">
        <f t="shared" si="1"/>
        <v>0</v>
      </c>
      <c r="H39" s="54"/>
      <c r="I39" s="55"/>
    </row>
    <row r="40" spans="1:9">
      <c r="A40" s="21">
        <v>16</v>
      </c>
      <c r="B40" s="12"/>
      <c r="C40" s="12"/>
      <c r="D40" s="12"/>
      <c r="E40" s="13"/>
      <c r="F40" s="51"/>
      <c r="G40" s="53">
        <f t="shared" si="1"/>
        <v>0</v>
      </c>
      <c r="H40" s="54"/>
      <c r="I40" s="55"/>
    </row>
    <row r="41" spans="1:9">
      <c r="A41" s="7"/>
      <c r="B41" s="7"/>
      <c r="C41" s="7"/>
      <c r="D41" s="7"/>
      <c r="E41" s="7"/>
      <c r="F41" s="7"/>
      <c r="G41" s="7"/>
      <c r="H41" s="8"/>
      <c r="I41" s="48"/>
    </row>
  </sheetData>
  <protectedRanges>
    <protectedRange sqref="G11:G12" name="Aralık4_1"/>
  </protectedRanges>
  <mergeCells count="22">
    <mergeCell ref="D12:F12"/>
    <mergeCell ref="I20:I21"/>
    <mergeCell ref="A20:A21"/>
    <mergeCell ref="B20:B21"/>
    <mergeCell ref="C20:C21"/>
    <mergeCell ref="D20:D21"/>
    <mergeCell ref="E20:E21"/>
    <mergeCell ref="F20:F21"/>
    <mergeCell ref="G20:G21"/>
    <mergeCell ref="H20:H21"/>
    <mergeCell ref="B11:F11"/>
    <mergeCell ref="G11:G12"/>
    <mergeCell ref="B7:C7"/>
    <mergeCell ref="D7:G7"/>
    <mergeCell ref="B8:C8"/>
    <mergeCell ref="D8:G8"/>
    <mergeCell ref="C2:I2"/>
    <mergeCell ref="C3:I3"/>
    <mergeCell ref="B5:C5"/>
    <mergeCell ref="D5:G5"/>
    <mergeCell ref="B6:C6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hotel&amp;travel form EJC cat. A</vt:lpstr>
      <vt:lpstr>hotel&amp;travel form EJC cat. B</vt:lpstr>
      <vt:lpstr>CAMP SPAŁA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Polski Związek Judo</cp:lastModifiedBy>
  <dcterms:created xsi:type="dcterms:W3CDTF">2022-01-18T09:07:00Z</dcterms:created>
  <dcterms:modified xsi:type="dcterms:W3CDTF">2024-02-07T12:54:14Z</dcterms:modified>
</cp:coreProperties>
</file>